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7965"/>
  </bookViews>
  <sheets>
    <sheet name="ОУ" sheetId="2" r:id="rId1"/>
    <sheet name="ДОУ  " sheetId="5" r:id="rId2"/>
    <sheet name="дополнительное образование" sheetId="3" r:id="rId3"/>
    <sheet name="Лист1" sheetId="4" r:id="rId4"/>
    <sheet name="Лист2" sheetId="6" r:id="rId5"/>
  </sheets>
  <calcPr calcId="124519"/>
</workbook>
</file>

<file path=xl/calcChain.xml><?xml version="1.0" encoding="utf-8"?>
<calcChain xmlns="http://schemas.openxmlformats.org/spreadsheetml/2006/main">
  <c r="N4" i="4"/>
  <c r="O4"/>
  <c r="P4"/>
  <c r="Q4"/>
  <c r="R4"/>
  <c r="S4"/>
  <c r="C4"/>
  <c r="F16" i="3"/>
  <c r="E16"/>
  <c r="M4" i="4"/>
  <c r="D4"/>
  <c r="E4"/>
  <c r="F4"/>
  <c r="G4"/>
  <c r="H4"/>
  <c r="I4"/>
  <c r="J4"/>
  <c r="K4"/>
  <c r="L4"/>
  <c r="P12" i="5"/>
  <c r="Q12"/>
  <c r="R12"/>
  <c r="S12"/>
  <c r="T12"/>
  <c r="O12"/>
  <c r="N12"/>
  <c r="M12"/>
  <c r="L12"/>
  <c r="K12"/>
  <c r="J12"/>
  <c r="I12"/>
  <c r="H12"/>
  <c r="G12"/>
  <c r="F12"/>
  <c r="E12"/>
  <c r="H16" i="3"/>
</calcChain>
</file>

<file path=xl/sharedStrings.xml><?xml version="1.0" encoding="utf-8"?>
<sst xmlns="http://schemas.openxmlformats.org/spreadsheetml/2006/main" count="248" uniqueCount="174">
  <si>
    <t>ВИДЫ ВЫПЛАТ</t>
  </si>
  <si>
    <t>Критерии оценки результативности и качества деятельности учреждений</t>
  </si>
  <si>
    <t>Условия</t>
  </si>
  <si>
    <t>Предельный размер выплат к окладу, (должностному окладу), ставке заработной платы</t>
  </si>
  <si>
    <t>Индикатор</t>
  </si>
  <si>
    <t>Председатель комиссии                                                                     Д.Х. Гушану</t>
  </si>
  <si>
    <t>Выплаты за интенсивность и высокие результаты работы</t>
  </si>
  <si>
    <t>Наличие призеров и победителей</t>
  </si>
  <si>
    <t>Выплаты за качество выполняемых работ</t>
  </si>
  <si>
    <t>Эффективность реализуемой кадровой политики (оптимальность штатного расписания, стабильность кадрового состава)</t>
  </si>
  <si>
    <t>Наименование</t>
  </si>
  <si>
    <t>Выплаты за важность выполняемой работы, степень самостоятельности и ответственности при выполнении поставленных задач</t>
  </si>
  <si>
    <t>Призеры и победители зонального этапа школьной спортивной лиги</t>
  </si>
  <si>
    <t>Призеры и победители муниципального этапа школьной спортивной лиги</t>
  </si>
  <si>
    <t>Эффективность управленческой деятельности</t>
  </si>
  <si>
    <t>Благовещенская</t>
  </si>
  <si>
    <t>Верхнеуринская</t>
  </si>
  <si>
    <t>Ирбейская №1</t>
  </si>
  <si>
    <t>Ирбейская №2</t>
  </si>
  <si>
    <t>Николаевская</t>
  </si>
  <si>
    <t>Степановская</t>
  </si>
  <si>
    <t>Тальская</t>
  </si>
  <si>
    <t>Тумаковская</t>
  </si>
  <si>
    <t>У-Ярульская</t>
  </si>
  <si>
    <t>Альгинская</t>
  </si>
  <si>
    <t>Елисеевская</t>
  </si>
  <si>
    <t>Изумрудновская</t>
  </si>
  <si>
    <t>Маловская</t>
  </si>
  <si>
    <t>Мельничная</t>
  </si>
  <si>
    <t>Петропавловская</t>
  </si>
  <si>
    <t>Стрелковская</t>
  </si>
  <si>
    <t>Ответств</t>
  </si>
  <si>
    <t>Александровская</t>
  </si>
  <si>
    <t>Критерии оценки результатив-ности и качества деятельности учреждений</t>
  </si>
  <si>
    <t>Предельный размер выплат к окладу (должнос-тному окладу),  ставке заработной  платы</t>
  </si>
  <si>
    <t xml:space="preserve">Индикатор     </t>
  </si>
  <si>
    <t xml:space="preserve">За участие </t>
  </si>
  <si>
    <t>Организация работ по реализации грантов, проектов, конкурсных программ</t>
  </si>
  <si>
    <t>Наличие реализуемых проектов</t>
  </si>
  <si>
    <t>ДЮСШ</t>
  </si>
  <si>
    <t>ДДТ</t>
  </si>
  <si>
    <t>Ирбейский № 1</t>
  </si>
  <si>
    <t>Ирбейский № 2</t>
  </si>
  <si>
    <t>Первомайский № 3</t>
  </si>
  <si>
    <t>Ирбейский № 4</t>
  </si>
  <si>
    <t>Юдинский № 5</t>
  </si>
  <si>
    <t>Маловский № 6</t>
  </si>
  <si>
    <t>Тумаковский № 8</t>
  </si>
  <si>
    <t>Чухломинский № 9</t>
  </si>
  <si>
    <t>Ивановский № 10</t>
  </si>
  <si>
    <t>Степановский № 11</t>
  </si>
  <si>
    <t>Тальский № 12</t>
  </si>
  <si>
    <t>Усть-Ярульский № 14</t>
  </si>
  <si>
    <t>Ирбейский № 15</t>
  </si>
  <si>
    <t>Мельничный № 16</t>
  </si>
  <si>
    <t>Стрелковский № 17</t>
  </si>
  <si>
    <t>ответственный</t>
  </si>
  <si>
    <t>Шмидт Е.М.</t>
  </si>
  <si>
    <t>до 20 %</t>
  </si>
  <si>
    <t>до 30 %</t>
  </si>
  <si>
    <t>За победу (1, 2, 3 места)</t>
  </si>
  <si>
    <t>Эффективность реализуемой кадровой политики</t>
  </si>
  <si>
    <t>ИТОГО</t>
  </si>
  <si>
    <t>Участие в региональных, зональных мероприятиях</t>
  </si>
  <si>
    <t>5-10%</t>
  </si>
  <si>
    <t>Организация  муниципальных мероприятий</t>
  </si>
  <si>
    <t>За участие (организацию)</t>
  </si>
  <si>
    <t>За победу (призовые места)</t>
  </si>
  <si>
    <t>Наличие и реализация инновационных проектов в рамках стратегии развития образования</t>
  </si>
  <si>
    <t>Радченко Н.Н.</t>
  </si>
  <si>
    <t>Критерии оценки эффективности и качества деятельности учреждения</t>
  </si>
  <si>
    <t>наименование</t>
  </si>
  <si>
    <t>индикатор</t>
  </si>
  <si>
    <t>предельный размер выплат к окладу, (должностному окладу), ставке заработной платы</t>
  </si>
  <si>
    <t>Создание условий для осуществления образовательного процесса</t>
  </si>
  <si>
    <t xml:space="preserve"> соответсвие профессиональному образованию (руководителя/ воспитателей, педагогов)</t>
  </si>
  <si>
    <t>10 %         1 раз в год</t>
  </si>
  <si>
    <t>распространение опыта работы на районном, зональном уровне</t>
  </si>
  <si>
    <t>Достижения воспитанников в конкурсах, смотрах, конференциях, соревнованиях</t>
  </si>
  <si>
    <t>Доступность образования</t>
  </si>
  <si>
    <t>Посещаемость ДОУ, сохранение контингента воспитанников</t>
  </si>
  <si>
    <t>Управленческая культура</t>
  </si>
  <si>
    <t>Соответствие нормативно-правовой базы установленным требованиям</t>
  </si>
  <si>
    <t xml:space="preserve">Всего: </t>
  </si>
  <si>
    <t>Итого</t>
  </si>
  <si>
    <t>Качество владения управленческими функциями (аналитические документы), обоснованность и реализация программ, проектов, планов, системность контроля, своевременность коррекции, согласованность руководства четкость</t>
  </si>
  <si>
    <t>Инновационная деятельность</t>
  </si>
  <si>
    <t>Наличие и реализация инновационных стратегических проектов</t>
  </si>
  <si>
    <t>Наличие и деятельность инновационных площадок</t>
  </si>
  <si>
    <t>Курсовая подготовка в соответствии с ФГОС</t>
  </si>
  <si>
    <t>деятельность инновационных площадок</t>
  </si>
  <si>
    <t>Изумрудновский № 7</t>
  </si>
  <si>
    <t>Председатель комиссии                                                                     О.Н. Питомцева</t>
  </si>
  <si>
    <t>СТИМУЛИРУЮЩЕГО ХАРАКТЕРА ДЛЯ РУКОВОДИТЕЛЕЙ ОУ   февраль 2015-2016 уч г</t>
  </si>
  <si>
    <t>краевые соревнования</t>
  </si>
  <si>
    <t xml:space="preserve">баскетбол </t>
  </si>
  <si>
    <t>мальчики</t>
  </si>
  <si>
    <t>5 место</t>
  </si>
  <si>
    <t>девочки</t>
  </si>
  <si>
    <t>10 место</t>
  </si>
  <si>
    <t>волейбол</t>
  </si>
  <si>
    <t>2 место</t>
  </si>
  <si>
    <t>Александровская СОШ</t>
  </si>
  <si>
    <t>3 место</t>
  </si>
  <si>
    <t>лыжи</t>
  </si>
  <si>
    <t>22 место из 40</t>
  </si>
  <si>
    <t>О.Н. Питомцева</t>
  </si>
  <si>
    <t xml:space="preserve">Стимулирующие надбавки заведующим февраль 2016 </t>
  </si>
  <si>
    <t>СТИМУЛИРУЮЩЕГО ХАРАКТЕРА ДЛЯ РУКОВОДИТЕЛЕЙ УРЕЖДЕНИЙ ДОПОЛНИТЕЛЬНОГО ОБРАЗОВАНИЯ февраль 2016</t>
  </si>
  <si>
    <t>Бондарь Т.А.</t>
  </si>
  <si>
    <t>Было декабрь 2015</t>
  </si>
  <si>
    <t>среднегодовая посещаемость 91-100% (15); 81-90 % (14); 71-80 % (13); 66-70 % (12); 61-65 % (11); 56-60 % (10); 53-55 % (9); 51-52 % (8) 50 % (7); 40-49% (6)</t>
  </si>
  <si>
    <t>районные соревнования в рамках ШСЛ</t>
  </si>
  <si>
    <t>количество баллов на 1 марта 2016 года</t>
  </si>
  <si>
    <t>(максимальный процент/максимальный балл в средних школах)*количество баллов школы</t>
  </si>
  <si>
    <t>СОШ</t>
  </si>
  <si>
    <t>ООШ</t>
  </si>
  <si>
    <t>(максимальный процент/максимальный балл в основных  школах)*количество баллов школы</t>
  </si>
  <si>
    <t>Александровская сош</t>
  </si>
  <si>
    <t>Благовещенская сош</t>
  </si>
  <si>
    <t>Верхнеуринская сош</t>
  </si>
  <si>
    <t>Ирбейская сош №1</t>
  </si>
  <si>
    <t>Ирбейская сош №2</t>
  </si>
  <si>
    <t>Николаевская сош</t>
  </si>
  <si>
    <t>Степановская сош</t>
  </si>
  <si>
    <t>Тальская сош</t>
  </si>
  <si>
    <t>Тумаковская сош</t>
  </si>
  <si>
    <t>Усть-Ярульская сош</t>
  </si>
  <si>
    <t>Альгинская оош</t>
  </si>
  <si>
    <t>Елисеевксая оош</t>
  </si>
  <si>
    <t>Изумрудновская оош</t>
  </si>
  <si>
    <t>Маловская оош</t>
  </si>
  <si>
    <t>Мельничная оош</t>
  </si>
  <si>
    <t>Петропавловская оош</t>
  </si>
  <si>
    <t>Стрелковская оош</t>
  </si>
  <si>
    <t>количество баллов на 1 марта</t>
  </si>
  <si>
    <t>10/395*360</t>
  </si>
  <si>
    <t>10/395*271</t>
  </si>
  <si>
    <t>10/395*185</t>
  </si>
  <si>
    <t>10/395*395</t>
  </si>
  <si>
    <t>10/395*282</t>
  </si>
  <si>
    <t>10/395*262</t>
  </si>
  <si>
    <t>10/395*156</t>
  </si>
  <si>
    <t>10/395*276</t>
  </si>
  <si>
    <t>10/395*200</t>
  </si>
  <si>
    <t>10/395*C375</t>
  </si>
  <si>
    <t>10/224*16</t>
  </si>
  <si>
    <t>10/224*80</t>
  </si>
  <si>
    <t>10/224*176</t>
  </si>
  <si>
    <t>10/224*C224</t>
  </si>
  <si>
    <t>10/224*158</t>
  </si>
  <si>
    <t>10/224*36</t>
  </si>
  <si>
    <t>10/224*0</t>
  </si>
  <si>
    <t>формула</t>
  </si>
  <si>
    <t>%</t>
  </si>
  <si>
    <t>Ирбейская СОШ №1</t>
  </si>
  <si>
    <t>МОБУ</t>
  </si>
  <si>
    <t>формула - (максимальный процент/максимальный балл в средних/основных школах)*количество баллов школы</t>
  </si>
  <si>
    <t>Пояснения</t>
  </si>
  <si>
    <r>
      <t xml:space="preserve">Призеры и победители </t>
    </r>
    <r>
      <rPr>
        <b/>
        <sz val="10"/>
        <color theme="1"/>
        <rFont val="Times New Roman"/>
        <family val="1"/>
        <charset val="204"/>
      </rPr>
      <t>зонального</t>
    </r>
    <r>
      <rPr>
        <sz val="10"/>
        <color theme="1"/>
        <rFont val="Times New Roman"/>
        <family val="1"/>
        <charset val="204"/>
      </rPr>
      <t xml:space="preserve"> этапа школьной спортивной лиги</t>
    </r>
  </si>
  <si>
    <r>
      <t xml:space="preserve">Призеры и победители </t>
    </r>
    <r>
      <rPr>
        <b/>
        <sz val="10"/>
        <color theme="1"/>
        <rFont val="Times New Roman"/>
        <family val="1"/>
        <charset val="204"/>
      </rPr>
      <t>муниципального</t>
    </r>
    <r>
      <rPr>
        <sz val="10"/>
        <color theme="1"/>
        <rFont val="Times New Roman"/>
        <family val="1"/>
        <charset val="204"/>
      </rPr>
      <t xml:space="preserve"> этапа школьной спортивной лиги</t>
    </r>
  </si>
  <si>
    <t>Ирбейская СОШ №1 - краевые соревнования по волейболу, девочки,  2 место</t>
  </si>
  <si>
    <t>Александровская СОШ - краевые соревнования по волеболу мальчики, 3 место</t>
  </si>
  <si>
    <t>10- проект Качество</t>
  </si>
  <si>
    <t>5 - проект Внеурочная деятельность</t>
  </si>
  <si>
    <t>10- проект Дети ОВЗ</t>
  </si>
  <si>
    <t>10- проект МоПед</t>
  </si>
  <si>
    <t>10 - реализация проектной деятельности</t>
  </si>
  <si>
    <t>5 - участие в проекте МоПед</t>
  </si>
  <si>
    <t>10 - Методический день</t>
  </si>
  <si>
    <t>10 - Метоодический день</t>
  </si>
  <si>
    <t>5- участие в проекте МоПед</t>
  </si>
  <si>
    <t>10 - проект Туристско-краеведческий</t>
  </si>
  <si>
    <t>10 - День открытых дверей для Восточного округа  - Спортивные соревнования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</si>
</sst>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theme="0" tint="-0.499984740745262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3" fillId="0" borderId="0" xfId="0" applyFont="1"/>
    <xf numFmtId="9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/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textRotation="90"/>
    </xf>
    <xf numFmtId="0" fontId="6" fillId="0" borderId="1" xfId="0" applyFont="1" applyBorder="1" applyAlignment="1">
      <alignment vertical="center"/>
    </xf>
    <xf numFmtId="0" fontId="6" fillId="0" borderId="1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9" fontId="6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textRotation="90"/>
    </xf>
    <xf numFmtId="0" fontId="6" fillId="0" borderId="4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textRotation="90"/>
    </xf>
    <xf numFmtId="0" fontId="9" fillId="0" borderId="4" xfId="0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textRotation="90"/>
    </xf>
    <xf numFmtId="0" fontId="6" fillId="0" borderId="1" xfId="0" applyFont="1" applyBorder="1"/>
    <xf numFmtId="0" fontId="7" fillId="0" borderId="1" xfId="0" applyFont="1" applyBorder="1"/>
    <xf numFmtId="9" fontId="7" fillId="0" borderId="1" xfId="0" applyNumberFormat="1" applyFont="1" applyBorder="1" applyAlignment="1">
      <alignment wrapText="1"/>
    </xf>
    <xf numFmtId="1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6" fillId="0" borderId="2" xfId="0" applyFont="1" applyBorder="1"/>
    <xf numFmtId="0" fontId="6" fillId="0" borderId="1" xfId="0" applyFont="1" applyBorder="1" applyAlignment="1">
      <alignment vertical="top"/>
    </xf>
    <xf numFmtId="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textRotation="90"/>
    </xf>
    <xf numFmtId="0" fontId="9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textRotation="90"/>
    </xf>
    <xf numFmtId="0" fontId="1" fillId="0" borderId="4" xfId="0" applyFont="1" applyBorder="1" applyAlignment="1">
      <alignment vertical="top" wrapText="1"/>
    </xf>
    <xf numFmtId="0" fontId="12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center"/>
    </xf>
    <xf numFmtId="0" fontId="6" fillId="0" borderId="0" xfId="0" applyFont="1" applyBorder="1"/>
    <xf numFmtId="0" fontId="1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vertical="top" wrapText="1"/>
    </xf>
    <xf numFmtId="9" fontId="3" fillId="0" borderId="1" xfId="0" applyNumberFormat="1" applyFont="1" applyBorder="1" applyAlignment="1">
      <alignment vertical="top" wrapText="1"/>
    </xf>
    <xf numFmtId="164" fontId="0" fillId="0" borderId="1" xfId="0" applyNumberFormat="1" applyBorder="1"/>
    <xf numFmtId="0" fontId="15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Font="1" applyFill="1" applyBorder="1"/>
    <xf numFmtId="0" fontId="0" fillId="0" borderId="1" xfId="0" applyBorder="1" applyAlignment="1">
      <alignment horizontal="center" vertical="center"/>
    </xf>
    <xf numFmtId="9" fontId="0" fillId="0" borderId="0" xfId="0" applyNumberFormat="1"/>
    <xf numFmtId="0" fontId="6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0" fontId="1" fillId="0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textRotation="90" wrapText="1"/>
    </xf>
    <xf numFmtId="0" fontId="9" fillId="0" borderId="9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 wrapText="1"/>
    </xf>
    <xf numFmtId="0" fontId="11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3" xfId="0" applyFont="1" applyBorder="1" applyAlignment="1"/>
    <xf numFmtId="0" fontId="6" fillId="0" borderId="0" xfId="0" applyFont="1" applyAlignment="1"/>
    <xf numFmtId="0" fontId="10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12" xfId="0" applyBorder="1"/>
    <xf numFmtId="0" fontId="0" fillId="0" borderId="3" xfId="0" applyBorder="1"/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9" fontId="1" fillId="0" borderId="4" xfId="0" applyNumberFormat="1" applyFont="1" applyBorder="1" applyAlignment="1">
      <alignment horizontal="center" vertical="top" wrapText="1"/>
    </xf>
    <xf numFmtId="9" fontId="1" fillId="0" borderId="12" xfId="0" applyNumberFormat="1" applyFont="1" applyBorder="1" applyAlignment="1">
      <alignment horizontal="center" vertical="top" wrapText="1"/>
    </xf>
    <xf numFmtId="9" fontId="1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="85" zoomScaleNormal="85" workbookViewId="0">
      <selection activeCell="B19" sqref="B19"/>
    </sheetView>
  </sheetViews>
  <sheetFormatPr defaultRowHeight="11.25"/>
  <cols>
    <col min="1" max="1" width="8" style="19" customWidth="1"/>
    <col min="2" max="2" width="16.140625" style="19" customWidth="1"/>
    <col min="3" max="3" width="30.28515625" style="19" customWidth="1"/>
    <col min="4" max="4" width="8.28515625" style="19" customWidth="1"/>
    <col min="5" max="21" width="4.7109375" style="19" customWidth="1"/>
    <col min="22" max="22" width="15.28515625" style="19" bestFit="1" customWidth="1"/>
    <col min="23" max="16384" width="9.140625" style="19"/>
  </cols>
  <sheetData>
    <row r="1" spans="1:23"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23" ht="12" thickBot="1">
      <c r="C2" s="91" t="s">
        <v>93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23">
      <c r="A3" s="98" t="s">
        <v>1</v>
      </c>
      <c r="B3" s="98" t="s">
        <v>2</v>
      </c>
      <c r="C3" s="98"/>
      <c r="D3" s="99" t="s">
        <v>3</v>
      </c>
      <c r="E3" s="92" t="s">
        <v>32</v>
      </c>
      <c r="F3" s="92" t="s">
        <v>15</v>
      </c>
      <c r="G3" s="92" t="s">
        <v>16</v>
      </c>
      <c r="H3" s="92" t="s">
        <v>17</v>
      </c>
      <c r="I3" s="92" t="s">
        <v>18</v>
      </c>
      <c r="J3" s="92" t="s">
        <v>19</v>
      </c>
      <c r="K3" s="92" t="s">
        <v>20</v>
      </c>
      <c r="L3" s="92" t="s">
        <v>21</v>
      </c>
      <c r="M3" s="92" t="s">
        <v>22</v>
      </c>
      <c r="N3" s="92" t="s">
        <v>23</v>
      </c>
      <c r="O3" s="92" t="s">
        <v>24</v>
      </c>
      <c r="P3" s="92" t="s">
        <v>25</v>
      </c>
      <c r="Q3" s="92" t="s">
        <v>26</v>
      </c>
      <c r="R3" s="92" t="s">
        <v>27</v>
      </c>
      <c r="S3" s="92" t="s">
        <v>28</v>
      </c>
      <c r="T3" s="92" t="s">
        <v>29</v>
      </c>
      <c r="U3" s="92" t="s">
        <v>30</v>
      </c>
      <c r="V3" s="88" t="s">
        <v>31</v>
      </c>
    </row>
    <row r="4" spans="1:23" ht="66" customHeight="1">
      <c r="A4" s="98"/>
      <c r="B4" s="44" t="s">
        <v>10</v>
      </c>
      <c r="C4" s="44" t="s">
        <v>4</v>
      </c>
      <c r="D4" s="99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89"/>
    </row>
    <row r="5" spans="1:23" ht="12" thickBot="1">
      <c r="A5" s="94" t="s">
        <v>11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/>
      <c r="V5" s="90"/>
    </row>
    <row r="6" spans="1:23">
      <c r="A6" s="97" t="s">
        <v>8</v>
      </c>
      <c r="B6" s="97"/>
      <c r="C6" s="97"/>
      <c r="D6" s="9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6"/>
      <c r="V6" s="45"/>
    </row>
    <row r="7" spans="1:23" ht="112.5">
      <c r="A7" s="87" t="s">
        <v>14</v>
      </c>
      <c r="B7" s="87" t="s">
        <v>86</v>
      </c>
      <c r="C7" s="49" t="s">
        <v>87</v>
      </c>
      <c r="D7" s="47">
        <v>0.1</v>
      </c>
      <c r="E7" s="84" t="s">
        <v>163</v>
      </c>
      <c r="F7" s="84">
        <v>0</v>
      </c>
      <c r="G7" s="84" t="s">
        <v>164</v>
      </c>
      <c r="H7" s="84">
        <v>0</v>
      </c>
      <c r="I7" s="84" t="s">
        <v>165</v>
      </c>
      <c r="J7" s="84">
        <v>0</v>
      </c>
      <c r="K7" s="84">
        <v>0</v>
      </c>
      <c r="L7" s="84" t="s">
        <v>166</v>
      </c>
      <c r="M7" s="84">
        <v>0</v>
      </c>
      <c r="N7" s="85">
        <v>0</v>
      </c>
      <c r="O7" s="84">
        <v>0</v>
      </c>
      <c r="P7" s="84">
        <v>0</v>
      </c>
      <c r="Q7" s="86" t="s">
        <v>167</v>
      </c>
      <c r="R7" s="84">
        <v>0</v>
      </c>
      <c r="S7" s="84">
        <v>0</v>
      </c>
      <c r="T7" s="84">
        <v>0</v>
      </c>
      <c r="U7" s="84">
        <v>0</v>
      </c>
      <c r="V7" s="45" t="s">
        <v>109</v>
      </c>
      <c r="W7" s="19">
        <v>10</v>
      </c>
    </row>
    <row r="8" spans="1:23" ht="202.5">
      <c r="A8" s="135"/>
      <c r="B8" s="135"/>
      <c r="C8" s="49" t="s">
        <v>88</v>
      </c>
      <c r="D8" s="47">
        <v>0.1</v>
      </c>
      <c r="E8" s="84">
        <v>0</v>
      </c>
      <c r="F8" s="84" t="s">
        <v>168</v>
      </c>
      <c r="G8" s="84" t="s">
        <v>169</v>
      </c>
      <c r="H8" s="84" t="s">
        <v>170</v>
      </c>
      <c r="I8" s="84">
        <v>0</v>
      </c>
      <c r="J8" s="84">
        <v>0</v>
      </c>
      <c r="K8" s="84" t="s">
        <v>171</v>
      </c>
      <c r="L8" s="86" t="s">
        <v>172</v>
      </c>
      <c r="M8" s="84">
        <v>0</v>
      </c>
      <c r="N8" s="84" t="s">
        <v>173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45" t="s">
        <v>109</v>
      </c>
      <c r="W8" s="19">
        <v>10</v>
      </c>
    </row>
    <row r="10" spans="1:23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</sheetData>
  <mergeCells count="28">
    <mergeCell ref="A5:U5"/>
    <mergeCell ref="B10:T10"/>
    <mergeCell ref="Q3:Q4"/>
    <mergeCell ref="R3:R4"/>
    <mergeCell ref="S3:S4"/>
    <mergeCell ref="T3:T4"/>
    <mergeCell ref="A6:D6"/>
    <mergeCell ref="A3:A4"/>
    <mergeCell ref="B3:C3"/>
    <mergeCell ref="D3:D4"/>
    <mergeCell ref="E3:E4"/>
    <mergeCell ref="A7:A8"/>
    <mergeCell ref="B7:B8"/>
    <mergeCell ref="V3:V5"/>
    <mergeCell ref="C1:P1"/>
    <mergeCell ref="C2:P2"/>
    <mergeCell ref="J3:J4"/>
    <mergeCell ref="K3:K4"/>
    <mergeCell ref="L3:L4"/>
    <mergeCell ref="M3:M4"/>
    <mergeCell ref="N3:N4"/>
    <mergeCell ref="O3:O4"/>
    <mergeCell ref="P3:P4"/>
    <mergeCell ref="U3:U4"/>
    <mergeCell ref="F3:F4"/>
    <mergeCell ref="G3:G4"/>
    <mergeCell ref="H3:H4"/>
    <mergeCell ref="I3:I4"/>
  </mergeCells>
  <pageMargins left="0" right="0" top="0" bottom="0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1"/>
  <sheetViews>
    <sheetView topLeftCell="A7" workbookViewId="0">
      <selection activeCell="M23" sqref="M23"/>
    </sheetView>
  </sheetViews>
  <sheetFormatPr defaultRowHeight="11.25"/>
  <cols>
    <col min="1" max="1" width="15" style="19" customWidth="1"/>
    <col min="2" max="2" width="24.7109375" style="19" customWidth="1"/>
    <col min="3" max="3" width="22.85546875" style="19" customWidth="1"/>
    <col min="4" max="4" width="8.5703125" style="43" customWidth="1"/>
    <col min="5" max="5" width="4.28515625" style="19" customWidth="1"/>
    <col min="6" max="6" width="4" style="19" customWidth="1"/>
    <col min="7" max="7" width="4.140625" style="19" customWidth="1"/>
    <col min="8" max="8" width="4.42578125" style="19" bestFit="1" customWidth="1"/>
    <col min="9" max="11" width="4.140625" style="19" customWidth="1"/>
    <col min="12" max="12" width="3.85546875" style="19" customWidth="1"/>
    <col min="13" max="13" width="4.42578125" style="19" bestFit="1" customWidth="1"/>
    <col min="14" max="14" width="3.85546875" style="19" customWidth="1"/>
    <col min="15" max="15" width="3.5703125" style="19" customWidth="1"/>
    <col min="16" max="16" width="3.85546875" style="19" customWidth="1"/>
    <col min="17" max="17" width="4" style="19" customWidth="1"/>
    <col min="18" max="18" width="4.140625" style="19" customWidth="1"/>
    <col min="19" max="20" width="4.42578125" style="19" customWidth="1"/>
    <col min="21" max="21" width="10" style="19" customWidth="1"/>
    <col min="22" max="16384" width="9.140625" style="19"/>
  </cols>
  <sheetData>
    <row r="1" spans="1:35" ht="15.75">
      <c r="A1" s="103" t="s">
        <v>107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35" ht="112.5">
      <c r="A2" s="20" t="s">
        <v>70</v>
      </c>
      <c r="B2" s="21" t="s">
        <v>71</v>
      </c>
      <c r="C2" s="22" t="s">
        <v>72</v>
      </c>
      <c r="D2" s="23" t="s">
        <v>73</v>
      </c>
      <c r="E2" s="24" t="s">
        <v>41</v>
      </c>
      <c r="F2" s="24" t="s">
        <v>42</v>
      </c>
      <c r="G2" s="24" t="s">
        <v>43</v>
      </c>
      <c r="H2" s="24" t="s">
        <v>44</v>
      </c>
      <c r="I2" s="24" t="s">
        <v>45</v>
      </c>
      <c r="J2" s="24" t="s">
        <v>46</v>
      </c>
      <c r="K2" s="24" t="s">
        <v>91</v>
      </c>
      <c r="L2" s="24" t="s">
        <v>47</v>
      </c>
      <c r="M2" s="24" t="s">
        <v>48</v>
      </c>
      <c r="N2" s="24" t="s">
        <v>49</v>
      </c>
      <c r="O2" s="24" t="s">
        <v>50</v>
      </c>
      <c r="P2" s="24" t="s">
        <v>51</v>
      </c>
      <c r="Q2" s="24" t="s">
        <v>52</v>
      </c>
      <c r="R2" s="24" t="s">
        <v>53</v>
      </c>
      <c r="S2" s="24" t="s">
        <v>54</v>
      </c>
      <c r="T2" s="24" t="s">
        <v>55</v>
      </c>
      <c r="U2" s="24" t="s">
        <v>56</v>
      </c>
    </row>
    <row r="3" spans="1:35" ht="19.5" customHeight="1">
      <c r="A3" s="104" t="s">
        <v>74</v>
      </c>
      <c r="B3" s="104" t="s">
        <v>9</v>
      </c>
      <c r="C3" s="104" t="s">
        <v>75</v>
      </c>
      <c r="D3" s="108" t="s">
        <v>76</v>
      </c>
      <c r="E3" s="25">
        <v>5</v>
      </c>
      <c r="F3" s="25">
        <v>5</v>
      </c>
      <c r="G3" s="25">
        <v>5</v>
      </c>
      <c r="H3" s="25">
        <v>5</v>
      </c>
      <c r="I3" s="25">
        <v>0</v>
      </c>
      <c r="J3" s="25">
        <v>5</v>
      </c>
      <c r="K3" s="25">
        <v>0</v>
      </c>
      <c r="L3" s="25">
        <v>5</v>
      </c>
      <c r="M3" s="25">
        <v>0</v>
      </c>
      <c r="N3" s="25">
        <v>5</v>
      </c>
      <c r="O3" s="25">
        <v>0</v>
      </c>
      <c r="P3" s="25">
        <v>0</v>
      </c>
      <c r="Q3" s="25">
        <v>5</v>
      </c>
      <c r="R3" s="25">
        <v>0</v>
      </c>
      <c r="S3" s="25">
        <v>0</v>
      </c>
      <c r="T3" s="25">
        <v>0</v>
      </c>
      <c r="U3" s="112" t="s">
        <v>69</v>
      </c>
    </row>
    <row r="4" spans="1:35" ht="28.5" customHeight="1">
      <c r="A4" s="105"/>
      <c r="B4" s="106"/>
      <c r="C4" s="105"/>
      <c r="D4" s="109"/>
      <c r="E4" s="25">
        <v>5</v>
      </c>
      <c r="F4" s="25">
        <v>4</v>
      </c>
      <c r="G4" s="25">
        <v>4</v>
      </c>
      <c r="H4" s="25">
        <v>5</v>
      </c>
      <c r="I4" s="25">
        <v>5</v>
      </c>
      <c r="J4" s="25">
        <v>1</v>
      </c>
      <c r="K4" s="25">
        <v>5</v>
      </c>
      <c r="L4" s="25">
        <v>5</v>
      </c>
      <c r="M4" s="25">
        <v>1</v>
      </c>
      <c r="N4" s="25">
        <v>5</v>
      </c>
      <c r="O4" s="25">
        <v>3</v>
      </c>
      <c r="P4" s="25">
        <v>3</v>
      </c>
      <c r="Q4" s="25">
        <v>5</v>
      </c>
      <c r="R4" s="25">
        <v>4</v>
      </c>
      <c r="S4" s="25">
        <v>5</v>
      </c>
      <c r="T4" s="25">
        <v>4</v>
      </c>
      <c r="U4" s="113"/>
    </row>
    <row r="5" spans="1:35" ht="36" customHeight="1">
      <c r="A5" s="26"/>
      <c r="B5" s="107"/>
      <c r="C5" s="27" t="s">
        <v>77</v>
      </c>
      <c r="D5" s="28">
        <v>0.1</v>
      </c>
      <c r="E5" s="58">
        <v>10</v>
      </c>
      <c r="F5" s="58">
        <v>10</v>
      </c>
      <c r="G5" s="58">
        <v>5</v>
      </c>
      <c r="H5" s="58">
        <v>5</v>
      </c>
      <c r="I5" s="58">
        <v>5</v>
      </c>
      <c r="J5" s="58">
        <v>5</v>
      </c>
      <c r="K5" s="58">
        <v>5</v>
      </c>
      <c r="L5" s="58">
        <v>0</v>
      </c>
      <c r="M5" s="58">
        <v>5</v>
      </c>
      <c r="N5" s="58">
        <v>0</v>
      </c>
      <c r="O5" s="58">
        <v>0</v>
      </c>
      <c r="P5" s="58">
        <v>0</v>
      </c>
      <c r="Q5" s="58">
        <v>10</v>
      </c>
      <c r="R5" s="58">
        <v>5</v>
      </c>
      <c r="S5" s="58">
        <v>5</v>
      </c>
      <c r="T5" s="58">
        <v>0</v>
      </c>
      <c r="U5" s="56" t="s">
        <v>109</v>
      </c>
    </row>
    <row r="6" spans="1:35" ht="36" customHeight="1">
      <c r="A6" s="51"/>
      <c r="B6" s="51"/>
      <c r="C6" s="50" t="s">
        <v>89</v>
      </c>
      <c r="D6" s="28">
        <v>0.1</v>
      </c>
      <c r="E6" s="58">
        <v>5</v>
      </c>
      <c r="F6" s="58">
        <v>5</v>
      </c>
      <c r="G6" s="58">
        <v>5</v>
      </c>
      <c r="H6" s="58">
        <v>5</v>
      </c>
      <c r="I6" s="58">
        <v>5</v>
      </c>
      <c r="J6" s="58">
        <v>5</v>
      </c>
      <c r="K6" s="58">
        <v>10</v>
      </c>
      <c r="L6" s="58">
        <v>5</v>
      </c>
      <c r="M6" s="58">
        <v>5</v>
      </c>
      <c r="N6" s="58">
        <v>5</v>
      </c>
      <c r="O6" s="58">
        <v>5</v>
      </c>
      <c r="P6" s="58">
        <v>0</v>
      </c>
      <c r="Q6" s="58">
        <v>5</v>
      </c>
      <c r="R6" s="58">
        <v>5</v>
      </c>
      <c r="S6" s="58">
        <v>5</v>
      </c>
      <c r="T6" s="58">
        <v>5</v>
      </c>
      <c r="U6" s="56" t="s">
        <v>109</v>
      </c>
    </row>
    <row r="7" spans="1:35" ht="46.5">
      <c r="A7" s="52"/>
      <c r="B7" s="29" t="s">
        <v>78</v>
      </c>
      <c r="C7" s="29" t="s">
        <v>7</v>
      </c>
      <c r="D7" s="30">
        <v>0.2</v>
      </c>
      <c r="E7" s="59">
        <v>18.7</v>
      </c>
      <c r="F7" s="59">
        <v>20</v>
      </c>
      <c r="G7" s="59">
        <v>17.3</v>
      </c>
      <c r="H7" s="59">
        <v>14.3</v>
      </c>
      <c r="I7" s="59">
        <v>17.3</v>
      </c>
      <c r="J7" s="59">
        <v>13.3</v>
      </c>
      <c r="K7" s="59">
        <v>12</v>
      </c>
      <c r="L7" s="59">
        <v>20</v>
      </c>
      <c r="M7" s="59">
        <v>13.3</v>
      </c>
      <c r="N7" s="59">
        <v>16</v>
      </c>
      <c r="O7" s="59">
        <v>12.3</v>
      </c>
      <c r="P7" s="59">
        <v>12</v>
      </c>
      <c r="Q7" s="59">
        <v>20</v>
      </c>
      <c r="R7" s="59">
        <v>12</v>
      </c>
      <c r="S7" s="59">
        <v>12</v>
      </c>
      <c r="T7" s="59">
        <v>16</v>
      </c>
      <c r="U7" s="31" t="s">
        <v>57</v>
      </c>
      <c r="V7" s="101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</row>
    <row r="8" spans="1:35" ht="46.5">
      <c r="A8" s="32" t="s">
        <v>14</v>
      </c>
      <c r="B8" s="29" t="s">
        <v>79</v>
      </c>
      <c r="C8" s="29" t="s">
        <v>80</v>
      </c>
      <c r="D8" s="30">
        <v>0.15</v>
      </c>
      <c r="E8" s="38">
        <v>10</v>
      </c>
      <c r="F8" s="38">
        <v>13</v>
      </c>
      <c r="G8" s="38">
        <v>12</v>
      </c>
      <c r="H8" s="38">
        <v>14</v>
      </c>
      <c r="I8" s="38">
        <v>13</v>
      </c>
      <c r="J8" s="38">
        <v>10</v>
      </c>
      <c r="K8" s="38">
        <v>9</v>
      </c>
      <c r="L8" s="38">
        <v>13</v>
      </c>
      <c r="M8" s="38">
        <v>14</v>
      </c>
      <c r="N8" s="38">
        <v>12</v>
      </c>
      <c r="O8" s="38">
        <v>12</v>
      </c>
      <c r="P8" s="38">
        <v>9</v>
      </c>
      <c r="Q8" s="38">
        <v>12</v>
      </c>
      <c r="R8" s="38">
        <v>13</v>
      </c>
      <c r="S8" s="38">
        <v>13</v>
      </c>
      <c r="T8" s="38">
        <v>11</v>
      </c>
      <c r="U8" s="31" t="s">
        <v>57</v>
      </c>
      <c r="V8" s="101" t="s">
        <v>111</v>
      </c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</row>
    <row r="9" spans="1:35" ht="46.5" customHeight="1">
      <c r="A9" s="110" t="s">
        <v>81</v>
      </c>
      <c r="B9" s="104" t="s">
        <v>85</v>
      </c>
      <c r="C9" s="33" t="s">
        <v>68</v>
      </c>
      <c r="D9" s="30">
        <v>0.1</v>
      </c>
      <c r="E9" s="58">
        <v>10</v>
      </c>
      <c r="F9" s="58">
        <v>5</v>
      </c>
      <c r="G9" s="58">
        <v>0</v>
      </c>
      <c r="H9" s="58">
        <v>5</v>
      </c>
      <c r="I9" s="58">
        <v>5</v>
      </c>
      <c r="J9" s="58">
        <v>5</v>
      </c>
      <c r="K9" s="58">
        <v>5</v>
      </c>
      <c r="L9" s="58">
        <v>0</v>
      </c>
      <c r="M9" s="58">
        <v>5</v>
      </c>
      <c r="N9" s="58">
        <v>0</v>
      </c>
      <c r="O9" s="58">
        <v>0</v>
      </c>
      <c r="P9" s="58">
        <v>0</v>
      </c>
      <c r="Q9" s="58">
        <v>0</v>
      </c>
      <c r="R9" s="58">
        <v>5</v>
      </c>
      <c r="S9" s="58">
        <v>5</v>
      </c>
      <c r="T9" s="58">
        <v>0</v>
      </c>
      <c r="U9" s="34" t="s">
        <v>57</v>
      </c>
    </row>
    <row r="10" spans="1:35" ht="46.5">
      <c r="A10" s="111"/>
      <c r="B10" s="105"/>
      <c r="C10" s="35" t="s">
        <v>82</v>
      </c>
      <c r="D10" s="36">
        <v>0.1</v>
      </c>
      <c r="E10" s="59">
        <v>6</v>
      </c>
      <c r="F10" s="59">
        <v>7</v>
      </c>
      <c r="G10" s="59">
        <v>7</v>
      </c>
      <c r="H10" s="59">
        <v>7</v>
      </c>
      <c r="I10" s="59">
        <v>7</v>
      </c>
      <c r="J10" s="59">
        <v>6</v>
      </c>
      <c r="K10" s="59">
        <v>4</v>
      </c>
      <c r="L10" s="59">
        <v>6</v>
      </c>
      <c r="M10" s="59">
        <v>6</v>
      </c>
      <c r="N10" s="59">
        <v>4</v>
      </c>
      <c r="O10" s="59">
        <v>5</v>
      </c>
      <c r="P10" s="59">
        <v>4</v>
      </c>
      <c r="Q10" s="59">
        <v>5</v>
      </c>
      <c r="R10" s="59">
        <v>1</v>
      </c>
      <c r="S10" s="59">
        <v>4</v>
      </c>
      <c r="T10" s="59">
        <v>6</v>
      </c>
      <c r="U10" s="37" t="s">
        <v>57</v>
      </c>
    </row>
    <row r="11" spans="1:35" ht="50.25">
      <c r="A11" s="53"/>
      <c r="B11" s="50"/>
      <c r="C11" s="55" t="s">
        <v>90</v>
      </c>
      <c r="D11" s="36">
        <v>0.15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4" t="s">
        <v>109</v>
      </c>
    </row>
    <row r="12" spans="1:35">
      <c r="A12" s="39" t="s">
        <v>83</v>
      </c>
      <c r="B12" s="38"/>
      <c r="C12" s="38" t="s">
        <v>84</v>
      </c>
      <c r="D12" s="40">
        <v>1</v>
      </c>
      <c r="E12" s="41">
        <f t="shared" ref="E12:T12" si="0">SUM(E3:E11)</f>
        <v>69.7</v>
      </c>
      <c r="F12" s="41">
        <f t="shared" si="0"/>
        <v>69</v>
      </c>
      <c r="G12" s="41">
        <f t="shared" si="0"/>
        <v>55.3</v>
      </c>
      <c r="H12" s="41">
        <f t="shared" si="0"/>
        <v>60.3</v>
      </c>
      <c r="I12" s="41">
        <f t="shared" si="0"/>
        <v>57.3</v>
      </c>
      <c r="J12" s="41">
        <f t="shared" si="0"/>
        <v>50.3</v>
      </c>
      <c r="K12" s="41">
        <f t="shared" si="0"/>
        <v>50</v>
      </c>
      <c r="L12" s="41">
        <f t="shared" si="0"/>
        <v>54</v>
      </c>
      <c r="M12" s="41">
        <f t="shared" si="0"/>
        <v>49.3</v>
      </c>
      <c r="N12" s="41">
        <f t="shared" si="0"/>
        <v>47</v>
      </c>
      <c r="O12" s="41">
        <f t="shared" si="0"/>
        <v>37.299999999999997</v>
      </c>
      <c r="P12" s="41">
        <f t="shared" si="0"/>
        <v>28</v>
      </c>
      <c r="Q12" s="41">
        <f t="shared" si="0"/>
        <v>62</v>
      </c>
      <c r="R12" s="41">
        <f t="shared" si="0"/>
        <v>45</v>
      </c>
      <c r="S12" s="41">
        <f t="shared" si="0"/>
        <v>49</v>
      </c>
      <c r="T12" s="41">
        <f t="shared" si="0"/>
        <v>42</v>
      </c>
      <c r="U12" s="38"/>
    </row>
    <row r="13" spans="1:35">
      <c r="A13" s="38"/>
      <c r="B13" s="38"/>
      <c r="C13" s="38" t="s">
        <v>110</v>
      </c>
      <c r="D13" s="42">
        <v>100</v>
      </c>
      <c r="E13" s="38">
        <v>68</v>
      </c>
      <c r="F13" s="38">
        <v>70</v>
      </c>
      <c r="G13" s="38">
        <v>60</v>
      </c>
      <c r="H13" s="38">
        <v>63</v>
      </c>
      <c r="I13" s="38">
        <v>61</v>
      </c>
      <c r="J13" s="38">
        <v>50</v>
      </c>
      <c r="K13" s="38">
        <v>43</v>
      </c>
      <c r="L13" s="38">
        <v>62</v>
      </c>
      <c r="M13" s="38">
        <v>50</v>
      </c>
      <c r="N13" s="38">
        <v>53</v>
      </c>
      <c r="O13" s="38">
        <v>48</v>
      </c>
      <c r="P13" s="38">
        <v>29</v>
      </c>
      <c r="Q13" s="38">
        <v>69</v>
      </c>
      <c r="R13" s="38">
        <v>42</v>
      </c>
      <c r="S13" s="38">
        <v>46</v>
      </c>
      <c r="T13" s="38">
        <v>53</v>
      </c>
      <c r="U13" s="38"/>
    </row>
    <row r="15" spans="1:35" ht="12.75">
      <c r="A15" s="100" t="s">
        <v>92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1:35">
      <c r="D16" s="19"/>
    </row>
    <row r="18" spans="5:20"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5:20"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5:20"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1" spans="5:20"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mergeCells count="11">
    <mergeCell ref="A15:S15"/>
    <mergeCell ref="V8:AI8"/>
    <mergeCell ref="V7:AI7"/>
    <mergeCell ref="A1:U1"/>
    <mergeCell ref="A3:A4"/>
    <mergeCell ref="B3:B5"/>
    <mergeCell ref="C3:C4"/>
    <mergeCell ref="D3:D4"/>
    <mergeCell ref="A9:A10"/>
    <mergeCell ref="B9:B10"/>
    <mergeCell ref="U3:U4"/>
  </mergeCells>
  <pageMargins left="0.31496062992125984" right="0.31496062992125984" top="0.35433070866141736" bottom="0.35433070866141736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activeCell="F21" sqref="F21"/>
    </sheetView>
  </sheetViews>
  <sheetFormatPr defaultRowHeight="15"/>
  <cols>
    <col min="1" max="1" width="25.7109375" style="8" bestFit="1" customWidth="1"/>
    <col min="2" max="2" width="45.42578125" style="8" customWidth="1"/>
    <col min="3" max="3" width="37.140625" style="8" customWidth="1"/>
    <col min="4" max="4" width="15" style="8" customWidth="1"/>
    <col min="5" max="16384" width="9.140625" style="8"/>
  </cols>
  <sheetData>
    <row r="1" spans="1:14">
      <c r="A1" s="100" t="s">
        <v>0</v>
      </c>
      <c r="B1" s="100"/>
      <c r="C1" s="100"/>
      <c r="D1" s="100"/>
      <c r="E1" s="100"/>
      <c r="F1" s="100"/>
      <c r="G1" s="3"/>
      <c r="H1" s="3"/>
      <c r="I1" s="3"/>
      <c r="J1" s="3"/>
      <c r="K1" s="3"/>
      <c r="L1" s="3"/>
      <c r="M1" s="3"/>
      <c r="N1" s="3"/>
    </row>
    <row r="2" spans="1:14">
      <c r="A2" s="100" t="s">
        <v>108</v>
      </c>
      <c r="B2" s="100"/>
      <c r="C2" s="100"/>
      <c r="D2" s="100"/>
      <c r="E2" s="100"/>
      <c r="F2" s="100"/>
      <c r="G2" s="3"/>
      <c r="H2" s="3"/>
      <c r="I2" s="3"/>
      <c r="J2" s="3"/>
      <c r="K2" s="3"/>
      <c r="L2" s="3"/>
    </row>
    <row r="3" spans="1:14">
      <c r="E3" s="3"/>
      <c r="F3" s="3"/>
      <c r="G3" s="3"/>
      <c r="H3" s="3"/>
      <c r="I3" s="3"/>
      <c r="J3" s="3"/>
      <c r="K3" s="3"/>
      <c r="L3" s="3"/>
    </row>
    <row r="4" spans="1:14">
      <c r="A4" s="7"/>
      <c r="B4" s="7"/>
      <c r="C4" s="7"/>
      <c r="D4" s="7"/>
      <c r="E4" s="1"/>
      <c r="F4" s="1"/>
    </row>
    <row r="5" spans="1:14" ht="15" customHeight="1">
      <c r="A5" s="116" t="s">
        <v>33</v>
      </c>
      <c r="B5" s="122" t="s">
        <v>2</v>
      </c>
      <c r="C5" s="123"/>
      <c r="D5" s="116" t="s">
        <v>34</v>
      </c>
      <c r="E5" s="115" t="s">
        <v>39</v>
      </c>
      <c r="F5" s="115" t="s">
        <v>40</v>
      </c>
    </row>
    <row r="6" spans="1:14" ht="25.5" customHeight="1">
      <c r="A6" s="121"/>
      <c r="B6" s="4" t="s">
        <v>10</v>
      </c>
      <c r="C6" s="5" t="s">
        <v>35</v>
      </c>
      <c r="D6" s="121"/>
      <c r="E6" s="115"/>
      <c r="F6" s="115"/>
    </row>
    <row r="7" spans="1:14">
      <c r="A7" s="5">
        <v>2</v>
      </c>
      <c r="B7" s="5">
        <v>3</v>
      </c>
      <c r="C7" s="5">
        <v>4</v>
      </c>
      <c r="D7" s="5">
        <v>5</v>
      </c>
      <c r="E7" s="2"/>
      <c r="F7" s="2"/>
    </row>
    <row r="8" spans="1:14">
      <c r="A8" s="114" t="s">
        <v>6</v>
      </c>
      <c r="B8" s="114"/>
      <c r="C8" s="114"/>
      <c r="D8" s="114"/>
      <c r="E8" s="114"/>
      <c r="F8" s="114"/>
    </row>
    <row r="9" spans="1:14">
      <c r="A9" s="118"/>
      <c r="B9" s="116" t="s">
        <v>63</v>
      </c>
      <c r="C9" s="12" t="s">
        <v>36</v>
      </c>
      <c r="D9" s="9" t="s">
        <v>64</v>
      </c>
      <c r="E9" s="12">
        <v>10</v>
      </c>
      <c r="F9" s="12">
        <v>7</v>
      </c>
      <c r="H9" s="8">
        <v>10</v>
      </c>
    </row>
    <row r="10" spans="1:14">
      <c r="A10" s="119"/>
      <c r="B10" s="117"/>
      <c r="C10" s="12" t="s">
        <v>60</v>
      </c>
      <c r="D10" s="11" t="s">
        <v>58</v>
      </c>
      <c r="E10" s="12">
        <v>20</v>
      </c>
      <c r="F10" s="12">
        <v>15</v>
      </c>
      <c r="H10" s="8">
        <v>20</v>
      </c>
    </row>
    <row r="11" spans="1:14">
      <c r="A11" s="119"/>
      <c r="B11" s="116" t="s">
        <v>65</v>
      </c>
      <c r="C11" s="12" t="s">
        <v>66</v>
      </c>
      <c r="D11" s="9">
        <v>0.2</v>
      </c>
      <c r="E11" s="13">
        <v>20</v>
      </c>
      <c r="F11" s="13">
        <v>20</v>
      </c>
      <c r="H11" s="8">
        <v>20</v>
      </c>
    </row>
    <row r="12" spans="1:14">
      <c r="A12" s="119"/>
      <c r="B12" s="117"/>
      <c r="C12" s="12" t="s">
        <v>67</v>
      </c>
      <c r="D12" s="6" t="s">
        <v>58</v>
      </c>
      <c r="E12" s="13">
        <v>20</v>
      </c>
      <c r="F12" s="13">
        <v>10</v>
      </c>
      <c r="H12" s="8">
        <v>20</v>
      </c>
    </row>
    <row r="13" spans="1:14" ht="25.5">
      <c r="A13" s="120"/>
      <c r="B13" s="5" t="s">
        <v>37</v>
      </c>
      <c r="C13" s="5" t="s">
        <v>38</v>
      </c>
      <c r="D13" s="4" t="s">
        <v>59</v>
      </c>
      <c r="E13" s="13">
        <v>0</v>
      </c>
      <c r="F13" s="13">
        <v>0</v>
      </c>
      <c r="H13" s="8">
        <v>30</v>
      </c>
    </row>
    <row r="14" spans="1:14" ht="16.5" customHeight="1">
      <c r="A14" s="114" t="s">
        <v>8</v>
      </c>
      <c r="B14" s="114"/>
      <c r="C14" s="114"/>
      <c r="D14" s="114"/>
      <c r="E14" s="114"/>
      <c r="F14" s="114"/>
    </row>
    <row r="15" spans="1:14" ht="37.5" customHeight="1">
      <c r="A15" s="57" t="s">
        <v>61</v>
      </c>
      <c r="B15" s="15" t="s">
        <v>68</v>
      </c>
      <c r="C15" s="16"/>
      <c r="D15" s="18">
        <v>0.1</v>
      </c>
      <c r="E15" s="17">
        <v>5</v>
      </c>
      <c r="F15" s="17">
        <v>5</v>
      </c>
      <c r="H15" s="8">
        <v>10</v>
      </c>
    </row>
    <row r="16" spans="1:14">
      <c r="A16" s="10"/>
      <c r="B16" s="10"/>
      <c r="C16" s="10" t="s">
        <v>62</v>
      </c>
      <c r="D16" s="10">
        <v>110</v>
      </c>
      <c r="E16" s="14">
        <f>E9+E10+E11+E12+E13+E15</f>
        <v>75</v>
      </c>
      <c r="F16" s="14">
        <f>F9+F10+F11+F12+F13+F15</f>
        <v>57</v>
      </c>
      <c r="H16" s="8">
        <f>SUM(H8:H15)</f>
        <v>110</v>
      </c>
    </row>
    <row r="17" spans="2:20">
      <c r="C17" s="8" t="s">
        <v>110</v>
      </c>
      <c r="D17" s="8">
        <v>140</v>
      </c>
      <c r="E17" s="8">
        <v>97</v>
      </c>
      <c r="F17" s="8">
        <v>90</v>
      </c>
    </row>
    <row r="21" spans="2:20">
      <c r="B21" s="3" t="s">
        <v>5</v>
      </c>
      <c r="C21" s="3" t="s">
        <v>106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</sheetData>
  <mergeCells count="12">
    <mergeCell ref="A2:F2"/>
    <mergeCell ref="A1:F1"/>
    <mergeCell ref="A8:F8"/>
    <mergeCell ref="A5:A6"/>
    <mergeCell ref="B5:C5"/>
    <mergeCell ref="D5:D6"/>
    <mergeCell ref="A14:F14"/>
    <mergeCell ref="E5:E6"/>
    <mergeCell ref="F5:F6"/>
    <mergeCell ref="B11:B12"/>
    <mergeCell ref="B9:B10"/>
    <mergeCell ref="A9:A13"/>
  </mergeCells>
  <pageMargins left="0" right="0" top="0" bottom="0" header="0" footer="0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workbookViewId="0">
      <selection sqref="A1:XFD1048576"/>
    </sheetView>
  </sheetViews>
  <sheetFormatPr defaultRowHeight="15"/>
  <cols>
    <col min="1" max="1" width="21.5703125" bestFit="1" customWidth="1"/>
    <col min="2" max="2" width="13.140625" customWidth="1"/>
    <col min="3" max="3" width="11.85546875" customWidth="1"/>
    <col min="4" max="4" width="10" customWidth="1"/>
  </cols>
  <sheetData>
    <row r="1" spans="1:19" ht="31.5">
      <c r="A1" s="65"/>
      <c r="B1" s="65"/>
      <c r="C1" s="66" t="s">
        <v>32</v>
      </c>
      <c r="D1" s="66" t="s">
        <v>15</v>
      </c>
      <c r="E1" s="66" t="s">
        <v>16</v>
      </c>
      <c r="F1" s="66" t="s">
        <v>17</v>
      </c>
      <c r="G1" s="66" t="s">
        <v>18</v>
      </c>
      <c r="H1" s="66" t="s">
        <v>19</v>
      </c>
      <c r="I1" s="66" t="s">
        <v>20</v>
      </c>
      <c r="J1" s="66" t="s">
        <v>21</v>
      </c>
      <c r="K1" s="66" t="s">
        <v>22</v>
      </c>
      <c r="L1" s="66" t="s">
        <v>23</v>
      </c>
      <c r="M1" s="66" t="s">
        <v>24</v>
      </c>
      <c r="N1" s="66" t="s">
        <v>25</v>
      </c>
      <c r="O1" s="66" t="s">
        <v>26</v>
      </c>
      <c r="P1" s="66" t="s">
        <v>27</v>
      </c>
      <c r="Q1" s="66" t="s">
        <v>28</v>
      </c>
      <c r="R1" s="66" t="s">
        <v>29</v>
      </c>
      <c r="S1" s="66" t="s">
        <v>30</v>
      </c>
    </row>
    <row r="2" spans="1:19" ht="45.75" customHeight="1">
      <c r="A2" s="125" t="s">
        <v>113</v>
      </c>
      <c r="B2" s="125"/>
      <c r="C2" s="65">
        <v>360</v>
      </c>
      <c r="D2" s="65">
        <v>271</v>
      </c>
      <c r="E2" s="65">
        <v>185</v>
      </c>
      <c r="F2" s="65">
        <v>395</v>
      </c>
      <c r="G2" s="65">
        <v>282</v>
      </c>
      <c r="H2" s="65">
        <v>262</v>
      </c>
      <c r="I2" s="65">
        <v>156</v>
      </c>
      <c r="J2" s="65">
        <v>276</v>
      </c>
      <c r="K2" s="65">
        <v>200</v>
      </c>
      <c r="L2" s="65">
        <v>375</v>
      </c>
      <c r="M2" s="65">
        <v>16</v>
      </c>
      <c r="N2" s="65">
        <v>80</v>
      </c>
      <c r="O2" s="65">
        <v>176</v>
      </c>
      <c r="P2" s="65">
        <v>224</v>
      </c>
      <c r="Q2" s="65">
        <v>158</v>
      </c>
      <c r="R2" s="70">
        <v>36</v>
      </c>
      <c r="S2" s="65">
        <v>0</v>
      </c>
    </row>
    <row r="3" spans="1:19" ht="75">
      <c r="A3" s="67" t="s">
        <v>12</v>
      </c>
      <c r="B3" s="68">
        <v>0.15</v>
      </c>
      <c r="C3" s="65">
        <v>15</v>
      </c>
      <c r="D3" s="65"/>
      <c r="E3" s="65"/>
      <c r="F3" s="65">
        <v>15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75">
      <c r="A4" s="67" t="s">
        <v>13</v>
      </c>
      <c r="B4" s="68">
        <v>0.1</v>
      </c>
      <c r="C4" s="69">
        <f t="shared" ref="C4:L4" si="0">10/395*C2</f>
        <v>9.113924050632912</v>
      </c>
      <c r="D4" s="69">
        <f t="shared" si="0"/>
        <v>6.8607594936708862</v>
      </c>
      <c r="E4" s="69">
        <f t="shared" si="0"/>
        <v>4.6835443037974684</v>
      </c>
      <c r="F4" s="69">
        <f t="shared" si="0"/>
        <v>10</v>
      </c>
      <c r="G4" s="69">
        <f t="shared" si="0"/>
        <v>7.1392405063291138</v>
      </c>
      <c r="H4" s="69">
        <f t="shared" si="0"/>
        <v>6.6329113924050631</v>
      </c>
      <c r="I4" s="69">
        <f t="shared" si="0"/>
        <v>3.9493670886075947</v>
      </c>
      <c r="J4" s="69">
        <f t="shared" si="0"/>
        <v>6.9873417721518987</v>
      </c>
      <c r="K4" s="69">
        <f t="shared" si="0"/>
        <v>5.0632911392405067</v>
      </c>
      <c r="L4" s="69">
        <f t="shared" si="0"/>
        <v>9.4936708860759484</v>
      </c>
      <c r="M4" s="69">
        <f>10/224*M2</f>
        <v>0.7142857142857143</v>
      </c>
      <c r="N4" s="69">
        <f t="shared" ref="N4:S4" si="1">10/224*N2</f>
        <v>3.5714285714285716</v>
      </c>
      <c r="O4" s="69">
        <f t="shared" si="1"/>
        <v>7.8571428571428577</v>
      </c>
      <c r="P4" s="69">
        <f t="shared" si="1"/>
        <v>10</v>
      </c>
      <c r="Q4" s="69">
        <f t="shared" si="1"/>
        <v>7.0535714285714288</v>
      </c>
      <c r="R4" s="69">
        <f t="shared" si="1"/>
        <v>1.6071428571428572</v>
      </c>
      <c r="S4" s="69">
        <f t="shared" si="1"/>
        <v>0</v>
      </c>
    </row>
    <row r="7" spans="1:19">
      <c r="C7" s="63" t="s">
        <v>94</v>
      </c>
    </row>
    <row r="8" spans="1:19">
      <c r="A8" s="75">
        <v>0.15</v>
      </c>
      <c r="B8" s="124" t="s">
        <v>155</v>
      </c>
      <c r="C8" s="124"/>
      <c r="D8" t="s">
        <v>95</v>
      </c>
      <c r="E8" t="s">
        <v>96</v>
      </c>
      <c r="F8" t="s">
        <v>97</v>
      </c>
    </row>
    <row r="9" spans="1:19">
      <c r="E9" t="s">
        <v>98</v>
      </c>
      <c r="F9" t="s">
        <v>99</v>
      </c>
    </row>
    <row r="10" spans="1:19">
      <c r="D10" s="63" t="s">
        <v>100</v>
      </c>
      <c r="E10" s="63" t="s">
        <v>98</v>
      </c>
      <c r="F10" s="63" t="s">
        <v>101</v>
      </c>
    </row>
    <row r="11" spans="1:19">
      <c r="A11" s="75">
        <v>0.15</v>
      </c>
      <c r="B11" s="124" t="s">
        <v>102</v>
      </c>
      <c r="C11" s="124"/>
      <c r="D11" s="63" t="s">
        <v>100</v>
      </c>
      <c r="E11" s="63" t="s">
        <v>96</v>
      </c>
      <c r="F11" s="63" t="s">
        <v>103</v>
      </c>
    </row>
    <row r="12" spans="1:19">
      <c r="E12" t="s">
        <v>104</v>
      </c>
      <c r="F12" t="s">
        <v>105</v>
      </c>
    </row>
    <row r="14" spans="1:19">
      <c r="C14" t="s">
        <v>112</v>
      </c>
    </row>
    <row r="15" spans="1:19">
      <c r="C15" t="s">
        <v>115</v>
      </c>
      <c r="D15" t="s">
        <v>114</v>
      </c>
    </row>
    <row r="16" spans="1:19">
      <c r="C16" t="s">
        <v>116</v>
      </c>
      <c r="D16" t="s">
        <v>117</v>
      </c>
    </row>
    <row r="17" spans="1:4" ht="46.5" customHeight="1">
      <c r="A17" s="74" t="s">
        <v>156</v>
      </c>
      <c r="B17" s="72" t="s">
        <v>135</v>
      </c>
      <c r="C17" s="72" t="s">
        <v>153</v>
      </c>
      <c r="D17" s="72" t="s">
        <v>154</v>
      </c>
    </row>
    <row r="18" spans="1:4">
      <c r="A18" s="65" t="s">
        <v>118</v>
      </c>
      <c r="B18" s="65">
        <v>360</v>
      </c>
      <c r="C18" s="65" t="s">
        <v>136</v>
      </c>
      <c r="D18" s="65">
        <v>9.1</v>
      </c>
    </row>
    <row r="19" spans="1:4">
      <c r="A19" s="65" t="s">
        <v>119</v>
      </c>
      <c r="B19" s="65">
        <v>271</v>
      </c>
      <c r="C19" s="65" t="s">
        <v>137</v>
      </c>
      <c r="D19" s="65">
        <v>6.9</v>
      </c>
    </row>
    <row r="20" spans="1:4">
      <c r="A20" s="65" t="s">
        <v>120</v>
      </c>
      <c r="B20" s="65">
        <v>185</v>
      </c>
      <c r="C20" s="65" t="s">
        <v>138</v>
      </c>
      <c r="D20" s="65">
        <v>4.7</v>
      </c>
    </row>
    <row r="21" spans="1:4">
      <c r="A21" s="65" t="s">
        <v>121</v>
      </c>
      <c r="B21" s="65">
        <v>395</v>
      </c>
      <c r="C21" s="65" t="s">
        <v>139</v>
      </c>
      <c r="D21" s="65">
        <v>10</v>
      </c>
    </row>
    <row r="22" spans="1:4">
      <c r="A22" s="65" t="s">
        <v>122</v>
      </c>
      <c r="B22" s="65">
        <v>282</v>
      </c>
      <c r="C22" s="65" t="s">
        <v>140</v>
      </c>
      <c r="D22" s="65">
        <v>7.1</v>
      </c>
    </row>
    <row r="23" spans="1:4">
      <c r="A23" s="65" t="s">
        <v>123</v>
      </c>
      <c r="B23" s="65">
        <v>262</v>
      </c>
      <c r="C23" s="65" t="s">
        <v>141</v>
      </c>
      <c r="D23" s="65">
        <v>6.6</v>
      </c>
    </row>
    <row r="24" spans="1:4">
      <c r="A24" s="65" t="s">
        <v>124</v>
      </c>
      <c r="B24" s="65">
        <v>156</v>
      </c>
      <c r="C24" s="65" t="s">
        <v>142</v>
      </c>
      <c r="D24" s="65">
        <v>3.9</v>
      </c>
    </row>
    <row r="25" spans="1:4">
      <c r="A25" s="65" t="s">
        <v>125</v>
      </c>
      <c r="B25" s="65">
        <v>276</v>
      </c>
      <c r="C25" s="65" t="s">
        <v>143</v>
      </c>
      <c r="D25" s="65">
        <v>7</v>
      </c>
    </row>
    <row r="26" spans="1:4">
      <c r="A26" s="65" t="s">
        <v>126</v>
      </c>
      <c r="B26" s="65">
        <v>200</v>
      </c>
      <c r="C26" s="65" t="s">
        <v>144</v>
      </c>
      <c r="D26" s="65">
        <v>5.0999999999999996</v>
      </c>
    </row>
    <row r="27" spans="1:4">
      <c r="A27" s="65" t="s">
        <v>127</v>
      </c>
      <c r="B27" s="65">
        <v>375</v>
      </c>
      <c r="C27" s="65" t="s">
        <v>145</v>
      </c>
      <c r="D27" s="65">
        <v>9.5</v>
      </c>
    </row>
    <row r="28" spans="1:4">
      <c r="A28" s="65" t="s">
        <v>128</v>
      </c>
      <c r="B28" s="65">
        <v>16</v>
      </c>
      <c r="C28" s="65" t="s">
        <v>146</v>
      </c>
      <c r="D28" s="65">
        <v>0.7</v>
      </c>
    </row>
    <row r="29" spans="1:4">
      <c r="A29" s="65" t="s">
        <v>129</v>
      </c>
      <c r="B29" s="65">
        <v>80</v>
      </c>
      <c r="C29" s="65" t="s">
        <v>147</v>
      </c>
      <c r="D29" s="65">
        <v>3.6</v>
      </c>
    </row>
    <row r="30" spans="1:4">
      <c r="A30" s="65" t="s">
        <v>130</v>
      </c>
      <c r="B30" s="65">
        <v>176</v>
      </c>
      <c r="C30" s="65" t="s">
        <v>148</v>
      </c>
      <c r="D30" s="65">
        <v>7.9</v>
      </c>
    </row>
    <row r="31" spans="1:4">
      <c r="A31" s="65" t="s">
        <v>131</v>
      </c>
      <c r="B31" s="65">
        <v>224</v>
      </c>
      <c r="C31" s="65" t="s">
        <v>149</v>
      </c>
      <c r="D31" s="65">
        <v>10</v>
      </c>
    </row>
    <row r="32" spans="1:4">
      <c r="A32" s="65" t="s">
        <v>132</v>
      </c>
      <c r="B32" s="65">
        <v>158</v>
      </c>
      <c r="C32" s="65" t="s">
        <v>150</v>
      </c>
      <c r="D32" s="65">
        <v>7.1</v>
      </c>
    </row>
    <row r="33" spans="1:4">
      <c r="A33" s="65" t="s">
        <v>133</v>
      </c>
      <c r="B33" s="71">
        <v>36</v>
      </c>
      <c r="C33" s="65" t="s">
        <v>151</v>
      </c>
      <c r="D33" s="65">
        <v>1.6</v>
      </c>
    </row>
    <row r="34" spans="1:4">
      <c r="A34" s="65" t="s">
        <v>134</v>
      </c>
      <c r="B34" s="73">
        <v>0</v>
      </c>
      <c r="C34" s="65" t="s">
        <v>152</v>
      </c>
      <c r="D34" s="65">
        <v>0</v>
      </c>
    </row>
    <row r="40" spans="1:4">
      <c r="C40" s="64"/>
    </row>
  </sheetData>
  <mergeCells count="3">
    <mergeCell ref="B8:C8"/>
    <mergeCell ref="B11:C11"/>
    <mergeCell ref="A2:B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workbookViewId="0">
      <selection activeCell="C29" sqref="C29"/>
    </sheetView>
  </sheetViews>
  <sheetFormatPr defaultRowHeight="15"/>
  <cols>
    <col min="1" max="1" width="16.140625" customWidth="1"/>
    <col min="2" max="2" width="13.140625" customWidth="1"/>
    <col min="3" max="3" width="21.5703125" bestFit="1" customWidth="1"/>
    <col min="4" max="4" width="14.42578125" customWidth="1"/>
  </cols>
  <sheetData>
    <row r="1" spans="1:19" ht="78.75">
      <c r="A1" s="60" t="s">
        <v>4</v>
      </c>
      <c r="B1" s="76" t="s">
        <v>3</v>
      </c>
      <c r="C1" s="126" t="s">
        <v>158</v>
      </c>
      <c r="D1" s="127"/>
      <c r="E1" s="127"/>
      <c r="F1" s="128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89.25">
      <c r="A2" s="12" t="s">
        <v>159</v>
      </c>
      <c r="B2" s="9">
        <v>0.15</v>
      </c>
      <c r="C2" s="77" t="s">
        <v>161</v>
      </c>
      <c r="D2" s="15" t="s">
        <v>162</v>
      </c>
      <c r="E2" s="1"/>
      <c r="F2" s="2"/>
      <c r="G2" s="2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65.75">
      <c r="A3" s="129" t="s">
        <v>160</v>
      </c>
      <c r="B3" s="132">
        <v>0.1</v>
      </c>
      <c r="C3" s="78" t="s">
        <v>156</v>
      </c>
      <c r="D3" s="79" t="s">
        <v>135</v>
      </c>
      <c r="E3" s="79" t="s">
        <v>157</v>
      </c>
      <c r="F3" s="79" t="s">
        <v>154</v>
      </c>
      <c r="G3" s="80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>
      <c r="A4" s="130"/>
      <c r="B4" s="133"/>
      <c r="C4" s="2" t="s">
        <v>118</v>
      </c>
      <c r="D4" s="2">
        <v>360</v>
      </c>
      <c r="E4" s="2" t="s">
        <v>136</v>
      </c>
      <c r="F4" s="2">
        <v>9.1</v>
      </c>
      <c r="G4" s="2"/>
    </row>
    <row r="5" spans="1:19">
      <c r="A5" s="130"/>
      <c r="B5" s="133"/>
      <c r="C5" s="2" t="s">
        <v>119</v>
      </c>
      <c r="D5" s="2">
        <v>271</v>
      </c>
      <c r="E5" s="2" t="s">
        <v>137</v>
      </c>
      <c r="F5" s="2">
        <v>6.9</v>
      </c>
      <c r="G5" s="2"/>
    </row>
    <row r="6" spans="1:19">
      <c r="A6" s="130"/>
      <c r="B6" s="133"/>
      <c r="C6" s="2" t="s">
        <v>120</v>
      </c>
      <c r="D6" s="2">
        <v>185</v>
      </c>
      <c r="E6" s="2" t="s">
        <v>138</v>
      </c>
      <c r="F6" s="2">
        <v>4.7</v>
      </c>
      <c r="G6" s="2"/>
    </row>
    <row r="7" spans="1:19">
      <c r="A7" s="130"/>
      <c r="B7" s="133"/>
      <c r="C7" s="82" t="s">
        <v>121</v>
      </c>
      <c r="D7" s="83">
        <v>395</v>
      </c>
      <c r="E7" s="2" t="s">
        <v>139</v>
      </c>
      <c r="F7" s="2">
        <v>10</v>
      </c>
      <c r="G7" s="2"/>
    </row>
    <row r="8" spans="1:19">
      <c r="A8" s="130"/>
      <c r="B8" s="133"/>
      <c r="C8" s="2" t="s">
        <v>122</v>
      </c>
      <c r="D8" s="2">
        <v>282</v>
      </c>
      <c r="E8" s="2" t="s">
        <v>140</v>
      </c>
      <c r="F8" s="2">
        <v>7.1</v>
      </c>
      <c r="G8" s="2"/>
    </row>
    <row r="9" spans="1:19">
      <c r="A9" s="130"/>
      <c r="B9" s="133"/>
      <c r="C9" s="2" t="s">
        <v>123</v>
      </c>
      <c r="D9" s="2">
        <v>262</v>
      </c>
      <c r="E9" s="2" t="s">
        <v>141</v>
      </c>
      <c r="F9" s="2">
        <v>6.6</v>
      </c>
      <c r="G9" s="2"/>
    </row>
    <row r="10" spans="1:19">
      <c r="A10" s="130"/>
      <c r="B10" s="133"/>
      <c r="C10" s="2" t="s">
        <v>124</v>
      </c>
      <c r="D10" s="2">
        <v>156</v>
      </c>
      <c r="E10" s="2" t="s">
        <v>142</v>
      </c>
      <c r="F10" s="2">
        <v>3.9</v>
      </c>
      <c r="G10" s="2"/>
    </row>
    <row r="11" spans="1:19">
      <c r="A11" s="130"/>
      <c r="B11" s="133"/>
      <c r="C11" s="2" t="s">
        <v>125</v>
      </c>
      <c r="D11" s="2">
        <v>276</v>
      </c>
      <c r="E11" s="2" t="s">
        <v>143</v>
      </c>
      <c r="F11" s="2">
        <v>7</v>
      </c>
      <c r="G11" s="2"/>
    </row>
    <row r="12" spans="1:19">
      <c r="A12" s="130"/>
      <c r="B12" s="133"/>
      <c r="C12" s="2" t="s">
        <v>126</v>
      </c>
      <c r="D12" s="2">
        <v>200</v>
      </c>
      <c r="E12" s="2" t="s">
        <v>144</v>
      </c>
      <c r="F12" s="2">
        <v>5.0999999999999996</v>
      </c>
      <c r="G12" s="2"/>
    </row>
    <row r="13" spans="1:19">
      <c r="A13" s="130"/>
      <c r="B13" s="133"/>
      <c r="C13" s="2" t="s">
        <v>127</v>
      </c>
      <c r="D13" s="2">
        <v>375</v>
      </c>
      <c r="E13" s="2" t="s">
        <v>145</v>
      </c>
      <c r="F13" s="2">
        <v>9.5</v>
      </c>
      <c r="G13" s="2"/>
    </row>
    <row r="14" spans="1:19">
      <c r="A14" s="130"/>
      <c r="B14" s="133"/>
      <c r="C14" s="2" t="s">
        <v>128</v>
      </c>
      <c r="D14" s="2">
        <v>16</v>
      </c>
      <c r="E14" s="2" t="s">
        <v>146</v>
      </c>
      <c r="F14" s="2">
        <v>0.7</v>
      </c>
      <c r="G14" s="2"/>
    </row>
    <row r="15" spans="1:19">
      <c r="A15" s="130"/>
      <c r="B15" s="133"/>
      <c r="C15" s="2" t="s">
        <v>129</v>
      </c>
      <c r="D15" s="2">
        <v>80</v>
      </c>
      <c r="E15" s="2" t="s">
        <v>147</v>
      </c>
      <c r="F15" s="2">
        <v>3.6</v>
      </c>
      <c r="G15" s="2"/>
    </row>
    <row r="16" spans="1:19">
      <c r="A16" s="130"/>
      <c r="B16" s="133"/>
      <c r="C16" s="2" t="s">
        <v>130</v>
      </c>
      <c r="D16" s="2">
        <v>176</v>
      </c>
      <c r="E16" s="2" t="s">
        <v>148</v>
      </c>
      <c r="F16" s="2">
        <v>7.9</v>
      </c>
      <c r="G16" s="2"/>
    </row>
    <row r="17" spans="1:7">
      <c r="A17" s="130"/>
      <c r="B17" s="133"/>
      <c r="C17" s="82" t="s">
        <v>131</v>
      </c>
      <c r="D17" s="83">
        <v>224</v>
      </c>
      <c r="E17" s="2" t="s">
        <v>149</v>
      </c>
      <c r="F17" s="2">
        <v>10</v>
      </c>
      <c r="G17" s="2"/>
    </row>
    <row r="18" spans="1:7">
      <c r="A18" s="130"/>
      <c r="B18" s="133"/>
      <c r="C18" s="2" t="s">
        <v>132</v>
      </c>
      <c r="D18" s="2">
        <v>158</v>
      </c>
      <c r="E18" s="2" t="s">
        <v>150</v>
      </c>
      <c r="F18" s="2">
        <v>7.1</v>
      </c>
      <c r="G18" s="2"/>
    </row>
    <row r="19" spans="1:7">
      <c r="A19" s="130"/>
      <c r="B19" s="133"/>
      <c r="C19" s="2" t="s">
        <v>133</v>
      </c>
      <c r="D19" s="2">
        <v>36</v>
      </c>
      <c r="E19" s="2" t="s">
        <v>151</v>
      </c>
      <c r="F19" s="2">
        <v>1.6</v>
      </c>
      <c r="G19" s="2"/>
    </row>
    <row r="20" spans="1:7">
      <c r="A20" s="131"/>
      <c r="B20" s="134"/>
      <c r="C20" s="2" t="s">
        <v>134</v>
      </c>
      <c r="D20" s="81">
        <v>0</v>
      </c>
      <c r="E20" s="2" t="s">
        <v>152</v>
      </c>
      <c r="F20" s="2">
        <v>0</v>
      </c>
      <c r="G20" s="2"/>
    </row>
    <row r="39" spans="3:3">
      <c r="C39" s="64"/>
    </row>
  </sheetData>
  <mergeCells count="3">
    <mergeCell ref="C1:F1"/>
    <mergeCell ref="A3:A20"/>
    <mergeCell ref="B3:B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ОУ</vt:lpstr>
      <vt:lpstr>ДОУ  </vt:lpstr>
      <vt:lpstr>дополнительное образование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2016-03-15T02:25:52Z</dcterms:modified>
</cp:coreProperties>
</file>