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65" activeTab="3"/>
  </bookViews>
  <sheets>
    <sheet name="ОУ" sheetId="6" r:id="rId1"/>
    <sheet name="ДОУ" sheetId="7" r:id="rId2"/>
    <sheet name="дополнительное образование" sheetId="8" r:id="rId3"/>
    <sheet name="Лист1" sheetId="9" r:id="rId4"/>
  </sheets>
  <calcPr calcId="125725"/>
</workbook>
</file>

<file path=xl/calcChain.xml><?xml version="1.0" encoding="utf-8"?>
<calcChain xmlns="http://schemas.openxmlformats.org/spreadsheetml/2006/main">
  <c r="T35" i="6"/>
  <c r="P35"/>
  <c r="L35"/>
  <c r="H35"/>
  <c r="D32" i="9"/>
  <c r="E32"/>
  <c r="F32"/>
  <c r="G32"/>
  <c r="H32"/>
  <c r="I32"/>
  <c r="J32"/>
  <c r="K32"/>
  <c r="L32"/>
  <c r="M32"/>
  <c r="N32"/>
  <c r="O32"/>
  <c r="P32"/>
  <c r="Q32"/>
  <c r="R32"/>
  <c r="S32"/>
  <c r="T32"/>
  <c r="U32"/>
  <c r="U35" i="6"/>
  <c r="S35"/>
  <c r="R35"/>
  <c r="Q35"/>
  <c r="O35"/>
  <c r="N35"/>
  <c r="M35"/>
  <c r="K35"/>
  <c r="J35"/>
  <c r="I35"/>
  <c r="G35"/>
  <c r="F35"/>
  <c r="E35"/>
  <c r="T22" i="7"/>
  <c r="D16" i="9"/>
  <c r="E16"/>
  <c r="I16"/>
  <c r="J16"/>
  <c r="K16"/>
  <c r="C14"/>
  <c r="C16" s="1"/>
  <c r="F14"/>
  <c r="F16" s="1"/>
  <c r="G14"/>
  <c r="G16" s="1"/>
  <c r="H14"/>
  <c r="H16" s="1"/>
  <c r="L14"/>
  <c r="L16" s="1"/>
  <c r="F23" i="8"/>
  <c r="E23"/>
  <c r="F22" i="7"/>
  <c r="G22"/>
  <c r="H22"/>
  <c r="I22"/>
  <c r="J22"/>
  <c r="K22"/>
  <c r="L22"/>
  <c r="M22"/>
  <c r="N22"/>
  <c r="O22"/>
  <c r="P22"/>
  <c r="Q22"/>
  <c r="R22"/>
  <c r="S22"/>
  <c r="E22"/>
  <c r="S4" i="9"/>
  <c r="R4"/>
  <c r="Q4"/>
  <c r="P4"/>
  <c r="O4"/>
  <c r="N4"/>
  <c r="M4"/>
  <c r="L4"/>
  <c r="K4"/>
  <c r="J4"/>
  <c r="I4"/>
  <c r="H4"/>
  <c r="G4"/>
  <c r="F4"/>
  <c r="E4"/>
  <c r="D4"/>
  <c r="C4"/>
</calcChain>
</file>

<file path=xl/sharedStrings.xml><?xml version="1.0" encoding="utf-8"?>
<sst xmlns="http://schemas.openxmlformats.org/spreadsheetml/2006/main" count="325" uniqueCount="204">
  <si>
    <t>ВИДЫ ВЫПЛАТ</t>
  </si>
  <si>
    <t>Условия</t>
  </si>
  <si>
    <t>Предельный размер выплат к окладу, (должностному окладу), ставке заработной платы</t>
  </si>
  <si>
    <t>Индикатор</t>
  </si>
  <si>
    <t>Выплаты за интенсивность и высокие результаты работы</t>
  </si>
  <si>
    <t>Выплаты за качество выполняемых работ</t>
  </si>
  <si>
    <t>Эффективность реализуемой кадровой политики (оптимальность штатного расписания, стабильность кадрового состава)</t>
  </si>
  <si>
    <t>Наименование</t>
  </si>
  <si>
    <t>Выплаты за важность выполняемой работы, степень самостоятельности и ответственности при выполнении поставленных задач</t>
  </si>
  <si>
    <t>Эффективность управленческой деятельности</t>
  </si>
  <si>
    <t>Благовещенская</t>
  </si>
  <si>
    <t>Верхнеуринская</t>
  </si>
  <si>
    <t>Ирбейская №1</t>
  </si>
  <si>
    <t>Ирбейская №2</t>
  </si>
  <si>
    <t>Николаевская</t>
  </si>
  <si>
    <t>Степановская</t>
  </si>
  <si>
    <t>Тальская</t>
  </si>
  <si>
    <t>Тумаковская</t>
  </si>
  <si>
    <t>У-Ярульская</t>
  </si>
  <si>
    <t>Альгинская</t>
  </si>
  <si>
    <t>Елисеевская</t>
  </si>
  <si>
    <t>Изумрудновская</t>
  </si>
  <si>
    <t>Маловская</t>
  </si>
  <si>
    <t>Мельничная</t>
  </si>
  <si>
    <t>Петропавловская</t>
  </si>
  <si>
    <t>Стрелковская</t>
  </si>
  <si>
    <t>Ответств</t>
  </si>
  <si>
    <t>Александровская</t>
  </si>
  <si>
    <t>Организация работ по реализации грантов, проектов, конкурсных программ</t>
  </si>
  <si>
    <t>Наличие реализуемых проектов</t>
  </si>
  <si>
    <t>ДЮСШ</t>
  </si>
  <si>
    <t>ДДТ</t>
  </si>
  <si>
    <t>Ирбейский № 1</t>
  </si>
  <si>
    <t>Ирбейский № 2</t>
  </si>
  <si>
    <t>Первомайский № 3</t>
  </si>
  <si>
    <t>Ирбейский № 4</t>
  </si>
  <si>
    <t>Юдинский № 5</t>
  </si>
  <si>
    <t>Маловский № 6</t>
  </si>
  <si>
    <t>Тумаковский № 8</t>
  </si>
  <si>
    <t>Чухломинский № 9</t>
  </si>
  <si>
    <t>Ивановский № 10</t>
  </si>
  <si>
    <t>Степановский № 11</t>
  </si>
  <si>
    <t>Тальский № 12</t>
  </si>
  <si>
    <t>Усть-Ярульский № 14</t>
  </si>
  <si>
    <t>Ирбейский № 15</t>
  </si>
  <si>
    <t>Мельничный № 16</t>
  </si>
  <si>
    <t>Стрелковский № 17</t>
  </si>
  <si>
    <t>ответственный</t>
  </si>
  <si>
    <t>Шмидт Е.М.</t>
  </si>
  <si>
    <t>Шлямина О.Н.</t>
  </si>
  <si>
    <t>Немцева А.А.</t>
  </si>
  <si>
    <t>За победу (1, 2, 3 места)</t>
  </si>
  <si>
    <t>Эффективность реализуемой кадровой политики</t>
  </si>
  <si>
    <t>Радченко Н.Н.</t>
  </si>
  <si>
    <t>Доступность образования</t>
  </si>
  <si>
    <t>Изумрудновский № 7</t>
  </si>
  <si>
    <t>Председатель комиссии                                                                     О.Н. Питомцева</t>
  </si>
  <si>
    <t>Критерии оценки результативности и качества деятельности организации</t>
  </si>
  <si>
    <t>Меры, принимаемые руководителем по экономному расходованию средств</t>
  </si>
  <si>
    <t>Эффективность финансово-экономической деятельности</t>
  </si>
  <si>
    <t>Рациональное использование бюджетных и внебюджетных средств</t>
  </si>
  <si>
    <t>Своевременность и качественное проведение текущих, капитальных ремонтов</t>
  </si>
  <si>
    <t>Обеспечение выполнения предписаний надзорных органов</t>
  </si>
  <si>
    <t>Выстраивание эффективных взаимодействий с другими организациями и ведомствами для достижения целей организации</t>
  </si>
  <si>
    <t>Выполнение соглашений о межведомственном взаимодействии с другими организациями</t>
  </si>
  <si>
    <t xml:space="preserve"> от 50 до 100%</t>
  </si>
  <si>
    <t>Обеспечение качества образования в организации</t>
  </si>
  <si>
    <t>Качество образования</t>
  </si>
  <si>
    <t>Результаты единого государственного экзамена в среднем в сравнении с регионом</t>
  </si>
  <si>
    <t>Результаты государственной итоговой аттестации в сравнении с регионом</t>
  </si>
  <si>
    <t>Результаты краевых контрольных работ в сравнении с регионом</t>
  </si>
  <si>
    <t>Качество обучения (результаты единого государственного экзамена, итоговой государственной аттестации и краевых контрольных работ)</t>
  </si>
  <si>
    <t xml:space="preserve">Выше среднего уровня по району </t>
  </si>
  <si>
    <t>На уровне района</t>
  </si>
  <si>
    <t>Достижения обучающихся во Всероссийской олимпиаде школьников, конкурсах, смотрах, конференциях, соревнованиях</t>
  </si>
  <si>
    <t>Призеры и победители регионального этапа всероссийской олимпиады школьников</t>
  </si>
  <si>
    <t>Призеры и победители муниципального этапа всероссийской олимпиады школьников за 1, 2, 3 места</t>
  </si>
  <si>
    <t>Призеры и победители зонального этапа школьной спортивной лиги за 1, 2, 3 места</t>
  </si>
  <si>
    <t>Призеры и победители муниципального этапа школьной спортивной лиги за 1, 2, 3 места</t>
  </si>
  <si>
    <t>Результаты участия в конкурсах, соревнованиях, включенных в перечень министерства образования и науки Красноярского края</t>
  </si>
  <si>
    <t>Эффективность профилактики правонарушений</t>
  </si>
  <si>
    <t>5 % в квартал</t>
  </si>
  <si>
    <t>Количество учащихся 7-15 лет, выбывших из образовательной организации и не продолживших обучение</t>
  </si>
  <si>
    <t>Количество жалоб</t>
  </si>
  <si>
    <t>Привлечение внебюджетных средств, в том числе грантов и спонсорских средств, а также предоставление платных услуг</t>
  </si>
  <si>
    <t>от 1</t>
  </si>
  <si>
    <t>Материально-техническая обеспеченность учебно-воспитательного процесса</t>
  </si>
  <si>
    <t>В соответствии с лицензией</t>
  </si>
  <si>
    <t>Работа с кадрами</t>
  </si>
  <si>
    <t>Укомплектован-ность педагогическими кадрами, их качественный состав</t>
  </si>
  <si>
    <t>Развитие педагогического мастерства</t>
  </si>
  <si>
    <t>Участие в конкурсах, конференциях, мастер-классах</t>
  </si>
  <si>
    <t>Воспитание и сохранение здоровья детей</t>
  </si>
  <si>
    <t>Организация опытных участков на территории организации</t>
  </si>
  <si>
    <t>Обеспечением качественным горячим питанием</t>
  </si>
  <si>
    <t>Организация горячего питания</t>
  </si>
  <si>
    <t>Создание и реализация программ и проектов, направленных на сохранение здоровья детей</t>
  </si>
  <si>
    <t>Организация и проведение мероприятий, способствующих здоровью учащихся, воспитанников</t>
  </si>
  <si>
    <t>Посещаемость</t>
  </si>
  <si>
    <t>Не менее 90 %</t>
  </si>
  <si>
    <t>Количество фактов травматизма обучающихся</t>
  </si>
  <si>
    <t xml:space="preserve">Отсутствие </t>
  </si>
  <si>
    <t>Организация каникулярного времени</t>
  </si>
  <si>
    <t>Организация и проведение мероприятий для обучающихся во время каникул</t>
  </si>
  <si>
    <t>Наличие учебно-опытных участков</t>
  </si>
  <si>
    <t>10% 1 раз в год</t>
  </si>
  <si>
    <t>15% 1 раз в год</t>
  </si>
  <si>
    <t>15% 1 раз в квартал</t>
  </si>
  <si>
    <t>30% 1 раз в год</t>
  </si>
  <si>
    <t>Дувгалова Г.Н.</t>
  </si>
  <si>
    <t>Кишкурин М.В.</t>
  </si>
  <si>
    <t>Гриньков А.П.</t>
  </si>
  <si>
    <t>Шдямина О.Н.</t>
  </si>
  <si>
    <t>Еске З.Н.</t>
  </si>
  <si>
    <t>Предельный размер выплат к окладу, (должностно-му окладу), ставке заработной платы</t>
  </si>
  <si>
    <t>Материально-техническая, ресурсная обеспеченность образовательного процесса</t>
  </si>
  <si>
    <t xml:space="preserve">Исполнение плана финансово-хойственной деятельности </t>
  </si>
  <si>
    <t>Своевремен-ность и качественное проведение текущих и капитальных ремонтов</t>
  </si>
  <si>
    <t>Сохранение здоровья воспитанников в организации</t>
  </si>
  <si>
    <t>Создание и реализация программ и проектов, направленных на сохранение здоровья воспитанников</t>
  </si>
  <si>
    <t>Отсутствие увеличения числа хронических и сезонных заболеваний воспитанников</t>
  </si>
  <si>
    <t>Участие в инновационной деятельности, ведение экспериментальной работы</t>
  </si>
  <si>
    <t>Обеспечение государственно-общественного характера управления в организации</t>
  </si>
  <si>
    <t>Эффективность и функциониро-вание в организации органов государствен-ного общественного управления</t>
  </si>
  <si>
    <t>Количество обоснованных обращений граждан по поводу конфликтных ситуаций</t>
  </si>
  <si>
    <t>Внедрение оздоровительных технологий, динамика посещаемости детских садов</t>
  </si>
  <si>
    <t>Качество владения управленческими функциями (аналитические документы), обоснованность и реализация проектов, систем-ность контроля, своевременность коррекции</t>
  </si>
  <si>
    <t>Наличие, проектов и их реализация</t>
  </si>
  <si>
    <t>Организация питания (оптимальная цена и соответствующее качество продуктов питания)</t>
  </si>
  <si>
    <t>Эффективность работы с участием общественности</t>
  </si>
  <si>
    <t>Наличие действующей системы непрерывного профессиона-льного развития педагогических кадров</t>
  </si>
  <si>
    <t>Привлечение внебюджетных средств, в том числе грантов и спонсорских средств</t>
  </si>
  <si>
    <t>Материально-техническая обеспеченность учебного процесса</t>
  </si>
  <si>
    <t>Положительная динамика аттестации педагогических кадров на квалификацион-ную категорию</t>
  </si>
  <si>
    <t>Участие в инновацион-ных и профессиональн-ых конкурсах &lt;*&gt;</t>
  </si>
  <si>
    <t>Критерии оценки  эффективности и качества деятельности организации</t>
  </si>
  <si>
    <t>Создание условий для осуществления образователь-ного процесса</t>
  </si>
  <si>
    <t>Шмидт Е.М. Гриньков А.П.</t>
  </si>
  <si>
    <t>Критерии оценки результатив-ности и качества деятельности организации</t>
  </si>
  <si>
    <t>Предельный размер выплат к окладу (должностному окладу), ставке заработной платы</t>
  </si>
  <si>
    <t>Выполнение программы деятельности (развития) организации</t>
  </si>
  <si>
    <t xml:space="preserve">95 – 100 % </t>
  </si>
  <si>
    <t xml:space="preserve">90 – 95 % </t>
  </si>
  <si>
    <t>Соответствие ресурсного обеспечения лицензионным требованиям</t>
  </si>
  <si>
    <t>95 – 100 %</t>
  </si>
  <si>
    <t>Эффективность финансово- экономической деятельности</t>
  </si>
  <si>
    <t>от 0 до 10</t>
  </si>
  <si>
    <t>более 10</t>
  </si>
  <si>
    <t>Дополнительные объемы и объекты управления</t>
  </si>
  <si>
    <t>Участие в муниципальных мероприятиях</t>
  </si>
  <si>
    <t xml:space="preserve">За участие  </t>
  </si>
  <si>
    <t>Участие в краевых мероприятиях</t>
  </si>
  <si>
    <t>Муниципальный или межмуниципальный уровень</t>
  </si>
  <si>
    <t>Краевой уровень</t>
  </si>
  <si>
    <t>90 – 100 %</t>
  </si>
  <si>
    <t>Отсутствие конфликтных ситуаций в трудовом  коллективе</t>
  </si>
  <si>
    <t>0 жалоб, протоколов</t>
  </si>
  <si>
    <t>&lt;*&gt; индикаторы не суммируются.</t>
  </si>
  <si>
    <t>Последовате-льная реализация программы деятельности (развития) организации</t>
  </si>
  <si>
    <t xml:space="preserve">30% 1 раз в год  </t>
  </si>
  <si>
    <t>Исполнение бюджета, выполнение мероприятий и достижение заявленных параметров в плане финансово- хозяйственной деятельности организации</t>
  </si>
  <si>
    <t>Призеры и победители зонального этапа школьной спортивной лиги</t>
  </si>
  <si>
    <t>Призеры и победители муниципального этапа школьной спортивной лиги</t>
  </si>
  <si>
    <t>ИТОГО</t>
  </si>
  <si>
    <t>Очки за участие в зональных и финальных соревнованиях</t>
  </si>
  <si>
    <t>Укомплектованность штатов</t>
  </si>
  <si>
    <t>Итого</t>
  </si>
  <si>
    <t>Питомцева</t>
  </si>
  <si>
    <t>Кишкурин М.В., Немцева</t>
  </si>
  <si>
    <t>от 0</t>
  </si>
  <si>
    <t xml:space="preserve">Шмидт Е.М. </t>
  </si>
  <si>
    <t>Гоппе Н.И.</t>
  </si>
  <si>
    <t xml:space="preserve">Гоппе Н.И. </t>
  </si>
  <si>
    <t>июнь</t>
  </si>
  <si>
    <t>1 +1,5</t>
  </si>
  <si>
    <t>0,5+2,5</t>
  </si>
  <si>
    <t>0,5+5</t>
  </si>
  <si>
    <t>0,8+0,5</t>
  </si>
  <si>
    <t>1+1</t>
  </si>
  <si>
    <t>1+2</t>
  </si>
  <si>
    <t>0,5=2,5</t>
  </si>
  <si>
    <t>0,5+1,,5</t>
  </si>
  <si>
    <t>Организация вывоза учащихся на мероприятия или конкурсы</t>
  </si>
  <si>
    <t>июль</t>
  </si>
  <si>
    <t>походы</t>
  </si>
  <si>
    <t>экскурсии</t>
  </si>
  <si>
    <t>ДСК</t>
  </si>
  <si>
    <t>август</t>
  </si>
  <si>
    <t>расшифровка</t>
  </si>
  <si>
    <t xml:space="preserve"> Динамика правонарушений </t>
  </si>
  <si>
    <t>1раз по окончании года</t>
  </si>
  <si>
    <t xml:space="preserve">Шлямина О.Н. </t>
  </si>
  <si>
    <t>СТИМУЛИРУЮЩЕГО ХАРАКТЕРА ДЛЯ РУКОВОДИТЕЛЕЙ УРЕЖДЕНИЙ ДОПОЛНИТЕЛЬНОГО ОБРАЗОВАНИЯ декабрь 2016</t>
  </si>
  <si>
    <t xml:space="preserve">Стимулирующие надбавки заведующим декабрь 2016 </t>
  </si>
  <si>
    <t>СТИМУЛИРУЮЩЕГО ХАРАКТЕРА ДЛЯ РУКОВОДИТЕЛЕЙ ОУ   декабрь 2016-2017 уч г</t>
  </si>
  <si>
    <t>Кишкурин М.В. Вашкевич Т.Е.</t>
  </si>
  <si>
    <t>Вашкевич Т.Е.</t>
  </si>
  <si>
    <t>Межрайонные соревнования (2.3.4 место)</t>
  </si>
  <si>
    <t>ШСЛ - организация 3 соревнований</t>
  </si>
  <si>
    <t>зональные соревнования - 2 (8 команд)</t>
  </si>
  <si>
    <t>Товарищеские встречи - 2</t>
  </si>
  <si>
    <t>Районные соревнования - 2</t>
  </si>
  <si>
    <t>краевые соревнования по регби - 3 место</t>
  </si>
  <si>
    <t>Межрайонные соревнования г.Зеленогорск по регби - 2 место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</si>
</sst>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/>
    <xf numFmtId="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textRotation="90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9" fontId="8" fillId="0" borderId="1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9" fontId="8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textRotation="90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4" fillId="0" borderId="13" xfId="0" applyFont="1" applyBorder="1" applyAlignment="1">
      <alignment vertical="top" wrapText="1"/>
    </xf>
    <xf numFmtId="9" fontId="14" fillId="0" borderId="14" xfId="0" applyNumberFormat="1" applyFont="1" applyBorder="1" applyAlignment="1">
      <alignment vertical="top" wrapText="1"/>
    </xf>
    <xf numFmtId="164" fontId="0" fillId="0" borderId="0" xfId="0" applyNumberFormat="1"/>
    <xf numFmtId="1" fontId="3" fillId="0" borderId="0" xfId="0" applyNumberFormat="1" applyFont="1"/>
    <xf numFmtId="1" fontId="0" fillId="0" borderId="0" xfId="0" applyNumberFormat="1"/>
    <xf numFmtId="0" fontId="3" fillId="0" borderId="1" xfId="0" applyFont="1" applyBorder="1" applyAlignment="1">
      <alignment vertical="center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9" fontId="16" fillId="0" borderId="1" xfId="0" applyNumberFormat="1" applyFont="1" applyBorder="1" applyAlignment="1">
      <alignment vertical="top" wrapText="1"/>
    </xf>
    <xf numFmtId="0" fontId="3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5" fillId="0" borderId="1" xfId="0" applyFont="1" applyBorder="1" applyAlignment="1">
      <alignment vertical="top" wrapText="1"/>
    </xf>
    <xf numFmtId="0" fontId="3" fillId="0" borderId="1" xfId="0" applyFont="1" applyFill="1" applyBorder="1"/>
    <xf numFmtId="0" fontId="5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9" fontId="10" fillId="2" borderId="1" xfId="0" applyNumberFormat="1" applyFont="1" applyFill="1" applyBorder="1" applyAlignment="1">
      <alignment vertical="top" wrapText="1"/>
    </xf>
    <xf numFmtId="0" fontId="3" fillId="2" borderId="0" xfId="0" applyFont="1" applyFill="1"/>
    <xf numFmtId="0" fontId="2" fillId="0" borderId="1" xfId="1" applyNumberFormat="1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2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19" fillId="0" borderId="1" xfId="0" applyFont="1" applyBorder="1"/>
    <xf numFmtId="0" fontId="18" fillId="0" borderId="1" xfId="0" applyFont="1" applyBorder="1"/>
    <xf numFmtId="0" fontId="5" fillId="0" borderId="1" xfId="0" applyFont="1" applyBorder="1" applyAlignment="1">
      <alignment vertical="top" wrapText="1"/>
    </xf>
    <xf numFmtId="0" fontId="20" fillId="0" borderId="1" xfId="0" applyFont="1" applyBorder="1"/>
    <xf numFmtId="0" fontId="10" fillId="0" borderId="1" xfId="0" applyFont="1" applyBorder="1" applyAlignment="1">
      <alignment vertical="top" wrapText="1"/>
    </xf>
    <xf numFmtId="0" fontId="3" fillId="2" borderId="1" xfId="0" applyNumberFormat="1" applyFont="1" applyFill="1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/>
    <xf numFmtId="0" fontId="5" fillId="0" borderId="1" xfId="0" applyFont="1" applyBorder="1" applyAlignment="1">
      <alignment horizontal="center" textRotation="90" wrapText="1"/>
    </xf>
    <xf numFmtId="1" fontId="5" fillId="0" borderId="1" xfId="0" applyNumberFormat="1" applyFont="1" applyFill="1" applyBorder="1" applyAlignment="1">
      <alignment vertical="center" wrapText="1"/>
    </xf>
    <xf numFmtId="1" fontId="10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3" fillId="2" borderId="0" xfId="0" applyFont="1" applyFill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"/>
  <sheetViews>
    <sheetView topLeftCell="A28" workbookViewId="0">
      <selection activeCell="A39" sqref="A39:S39"/>
    </sheetView>
  </sheetViews>
  <sheetFormatPr defaultRowHeight="11.25"/>
  <cols>
    <col min="1" max="1" width="13.28515625" style="3" customWidth="1"/>
    <col min="2" max="2" width="16" style="3" customWidth="1"/>
    <col min="3" max="3" width="14.28515625" style="3" customWidth="1"/>
    <col min="4" max="4" width="6" style="3" customWidth="1"/>
    <col min="5" max="17" width="4.7109375" style="3" customWidth="1"/>
    <col min="18" max="18" width="5.7109375" style="3" customWidth="1"/>
    <col min="19" max="21" width="4.7109375" style="3" customWidth="1"/>
    <col min="22" max="22" width="18.28515625" style="3" bestFit="1" customWidth="1"/>
    <col min="23" max="23" width="3.140625" style="3" customWidth="1"/>
    <col min="24" max="24" width="36.28515625" style="3" customWidth="1"/>
    <col min="25" max="16384" width="9.140625" style="3"/>
  </cols>
  <sheetData>
    <row r="1" spans="1:4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45" ht="12" thickBot="1">
      <c r="A2" s="82" t="s">
        <v>194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45" ht="15.75" customHeight="1">
      <c r="A3" s="87" t="s">
        <v>57</v>
      </c>
      <c r="B3" s="87" t="s">
        <v>1</v>
      </c>
      <c r="C3" s="87"/>
      <c r="D3" s="79" t="s">
        <v>2</v>
      </c>
      <c r="E3" s="83" t="s">
        <v>27</v>
      </c>
      <c r="F3" s="83" t="s">
        <v>10</v>
      </c>
      <c r="G3" s="83" t="s">
        <v>11</v>
      </c>
      <c r="H3" s="83" t="s">
        <v>12</v>
      </c>
      <c r="I3" s="83" t="s">
        <v>13</v>
      </c>
      <c r="J3" s="83" t="s">
        <v>14</v>
      </c>
      <c r="K3" s="83" t="s">
        <v>15</v>
      </c>
      <c r="L3" s="83" t="s">
        <v>16</v>
      </c>
      <c r="M3" s="83" t="s">
        <v>17</v>
      </c>
      <c r="N3" s="83" t="s">
        <v>18</v>
      </c>
      <c r="O3" s="83" t="s">
        <v>19</v>
      </c>
      <c r="P3" s="83" t="s">
        <v>20</v>
      </c>
      <c r="Q3" s="83" t="s">
        <v>21</v>
      </c>
      <c r="R3" s="83" t="s">
        <v>22</v>
      </c>
      <c r="S3" s="83" t="s">
        <v>23</v>
      </c>
      <c r="T3" s="83" t="s">
        <v>24</v>
      </c>
      <c r="U3" s="83" t="s">
        <v>25</v>
      </c>
      <c r="V3" s="85" t="s">
        <v>26</v>
      </c>
    </row>
    <row r="4" spans="1:45" ht="72" customHeight="1">
      <c r="A4" s="87"/>
      <c r="B4" s="64" t="s">
        <v>7</v>
      </c>
      <c r="C4" s="64" t="s">
        <v>3</v>
      </c>
      <c r="D4" s="79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6"/>
    </row>
    <row r="5" spans="1:45" ht="11.25" customHeight="1">
      <c r="A5" s="84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9"/>
    </row>
    <row r="6" spans="1:45" ht="45" customHeight="1">
      <c r="A6" s="79" t="s">
        <v>58</v>
      </c>
      <c r="B6" s="79" t="s">
        <v>59</v>
      </c>
      <c r="C6" s="5" t="s">
        <v>60</v>
      </c>
      <c r="D6" s="8" t="s">
        <v>107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4" t="s">
        <v>109</v>
      </c>
    </row>
    <row r="7" spans="1:45" ht="45" customHeight="1">
      <c r="A7" s="79"/>
      <c r="B7" s="79"/>
      <c r="C7" s="5" t="s">
        <v>61</v>
      </c>
      <c r="D7" s="8" t="s">
        <v>107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" t="s">
        <v>110</v>
      </c>
    </row>
    <row r="8" spans="1:45" ht="45" customHeight="1">
      <c r="A8" s="79"/>
      <c r="B8" s="79"/>
      <c r="C8" s="44" t="s">
        <v>62</v>
      </c>
      <c r="D8" s="36">
        <v>0.1</v>
      </c>
      <c r="E8" s="45">
        <v>4</v>
      </c>
      <c r="F8" s="45">
        <v>4</v>
      </c>
      <c r="G8" s="45">
        <v>4</v>
      </c>
      <c r="H8" s="45">
        <v>4</v>
      </c>
      <c r="I8" s="45">
        <v>4</v>
      </c>
      <c r="J8" s="45">
        <v>4</v>
      </c>
      <c r="K8" s="45">
        <v>3</v>
      </c>
      <c r="L8" s="45">
        <v>4</v>
      </c>
      <c r="M8" s="45">
        <v>4</v>
      </c>
      <c r="N8" s="45">
        <v>5</v>
      </c>
      <c r="O8" s="45">
        <v>4</v>
      </c>
      <c r="P8" s="45">
        <v>5</v>
      </c>
      <c r="Q8" s="45">
        <v>3</v>
      </c>
      <c r="R8" s="45">
        <v>4</v>
      </c>
      <c r="S8" s="45">
        <v>5</v>
      </c>
      <c r="T8" s="45">
        <v>4</v>
      </c>
      <c r="U8" s="45">
        <v>4</v>
      </c>
      <c r="V8" s="4" t="s">
        <v>168</v>
      </c>
    </row>
    <row r="9" spans="1:45" ht="49.5" customHeight="1">
      <c r="A9" s="31" t="s">
        <v>63</v>
      </c>
      <c r="B9" s="31" t="s">
        <v>64</v>
      </c>
      <c r="C9" s="5" t="s">
        <v>65</v>
      </c>
      <c r="D9" s="8">
        <v>0.2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39"/>
      <c r="V9" s="4" t="s">
        <v>167</v>
      </c>
    </row>
    <row r="10" spans="1:45">
      <c r="A10" s="84" t="s">
        <v>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4"/>
    </row>
    <row r="11" spans="1:45" ht="44.25" customHeight="1">
      <c r="A11" s="79" t="s">
        <v>66</v>
      </c>
      <c r="B11" s="79" t="s">
        <v>67</v>
      </c>
      <c r="C11" s="33" t="s">
        <v>68</v>
      </c>
      <c r="D11" s="8" t="s">
        <v>108</v>
      </c>
      <c r="E11" s="39">
        <v>10.9</v>
      </c>
      <c r="F11" s="39">
        <v>16.399999999999999</v>
      </c>
      <c r="G11" s="39">
        <v>15.9</v>
      </c>
      <c r="H11" s="39">
        <v>19.7</v>
      </c>
      <c r="I11" s="39">
        <v>10.5</v>
      </c>
      <c r="J11" s="39">
        <v>10.5</v>
      </c>
      <c r="K11" s="39"/>
      <c r="L11" s="39">
        <v>11.9</v>
      </c>
      <c r="M11" s="39">
        <v>17.899999999999999</v>
      </c>
      <c r="N11" s="39">
        <v>14.4</v>
      </c>
      <c r="O11" s="39"/>
      <c r="P11" s="39"/>
      <c r="Q11" s="39"/>
      <c r="R11" s="39"/>
      <c r="S11" s="39"/>
      <c r="T11" s="39"/>
      <c r="U11" s="39"/>
      <c r="V11" s="4" t="s">
        <v>171</v>
      </c>
    </row>
    <row r="12" spans="1:45" ht="42">
      <c r="A12" s="79"/>
      <c r="B12" s="79"/>
      <c r="C12" s="32" t="s">
        <v>69</v>
      </c>
      <c r="D12" s="8" t="s">
        <v>106</v>
      </c>
      <c r="E12" s="39">
        <v>3.5</v>
      </c>
      <c r="F12" s="39">
        <v>6.5</v>
      </c>
      <c r="G12" s="39">
        <v>7</v>
      </c>
      <c r="H12" s="39">
        <v>10</v>
      </c>
      <c r="I12" s="39">
        <v>10.5</v>
      </c>
      <c r="J12" s="39">
        <v>5</v>
      </c>
      <c r="K12" s="39">
        <v>12</v>
      </c>
      <c r="L12" s="39">
        <v>6.5</v>
      </c>
      <c r="M12" s="39">
        <v>1</v>
      </c>
      <c r="N12" s="39">
        <v>4</v>
      </c>
      <c r="O12" s="39">
        <v>0.5</v>
      </c>
      <c r="P12" s="39">
        <v>7</v>
      </c>
      <c r="Q12" s="39">
        <v>11</v>
      </c>
      <c r="R12" s="39">
        <v>1.5</v>
      </c>
      <c r="S12" s="39">
        <v>12</v>
      </c>
      <c r="T12" s="39">
        <v>5</v>
      </c>
      <c r="U12" s="39">
        <v>5</v>
      </c>
      <c r="V12" s="4" t="s">
        <v>171</v>
      </c>
    </row>
    <row r="13" spans="1:45" ht="33.75" customHeight="1">
      <c r="A13" s="79"/>
      <c r="B13" s="79"/>
      <c r="C13" s="32" t="s">
        <v>70</v>
      </c>
      <c r="D13" s="8" t="s">
        <v>105</v>
      </c>
      <c r="E13" s="39">
        <v>9.8000000000000007</v>
      </c>
      <c r="F13" s="39">
        <v>9</v>
      </c>
      <c r="G13" s="39">
        <v>9</v>
      </c>
      <c r="H13" s="39">
        <v>9</v>
      </c>
      <c r="I13" s="39">
        <v>8.6999999999999993</v>
      </c>
      <c r="J13" s="39">
        <v>10</v>
      </c>
      <c r="K13" s="39">
        <v>10</v>
      </c>
      <c r="L13" s="39">
        <v>10</v>
      </c>
      <c r="M13" s="72">
        <v>9.4</v>
      </c>
      <c r="N13" s="39">
        <v>8.5</v>
      </c>
      <c r="O13" s="39">
        <v>0</v>
      </c>
      <c r="P13" s="39">
        <v>9</v>
      </c>
      <c r="Q13" s="39">
        <v>10</v>
      </c>
      <c r="R13" s="39">
        <v>10</v>
      </c>
      <c r="S13" s="39">
        <v>8</v>
      </c>
      <c r="T13" s="39">
        <v>10</v>
      </c>
      <c r="U13" s="39">
        <v>8</v>
      </c>
      <c r="V13" s="4" t="s">
        <v>171</v>
      </c>
    </row>
    <row r="14" spans="1:45" ht="26.25" customHeight="1">
      <c r="A14" s="79"/>
      <c r="B14" s="79" t="s">
        <v>71</v>
      </c>
      <c r="C14" s="5" t="s">
        <v>72</v>
      </c>
      <c r="D14" s="8">
        <v>0.05</v>
      </c>
      <c r="E14" s="39">
        <v>2.5</v>
      </c>
      <c r="F14" s="39">
        <v>2</v>
      </c>
      <c r="G14" s="39">
        <v>3</v>
      </c>
      <c r="H14" s="39">
        <v>5.5</v>
      </c>
      <c r="I14" s="39">
        <v>2</v>
      </c>
      <c r="J14" s="39">
        <v>2</v>
      </c>
      <c r="K14" s="39">
        <v>3</v>
      </c>
      <c r="L14" s="39">
        <v>3</v>
      </c>
      <c r="M14" s="39">
        <v>3</v>
      </c>
      <c r="N14" s="39">
        <v>3</v>
      </c>
      <c r="O14" s="39">
        <v>0</v>
      </c>
      <c r="P14" s="39">
        <v>2</v>
      </c>
      <c r="Q14" s="39">
        <v>0.5</v>
      </c>
      <c r="R14" s="39">
        <v>0.5</v>
      </c>
      <c r="S14" s="39">
        <v>1.5</v>
      </c>
      <c r="T14" s="39">
        <v>0</v>
      </c>
      <c r="U14" s="39">
        <v>0</v>
      </c>
      <c r="V14" s="4" t="s">
        <v>171</v>
      </c>
      <c r="Y14" s="79" t="s">
        <v>71</v>
      </c>
      <c r="Z14" s="55" t="s">
        <v>72</v>
      </c>
      <c r="AA14" s="8">
        <v>0.05</v>
      </c>
      <c r="AB14" s="4" t="s">
        <v>174</v>
      </c>
      <c r="AC14" s="4">
        <v>2</v>
      </c>
      <c r="AD14" s="4" t="s">
        <v>175</v>
      </c>
      <c r="AE14" s="4" t="s">
        <v>176</v>
      </c>
      <c r="AF14" s="4">
        <v>2</v>
      </c>
      <c r="AG14" s="4" t="s">
        <v>178</v>
      </c>
      <c r="AH14" s="4" t="s">
        <v>179</v>
      </c>
      <c r="AI14" s="4" t="s">
        <v>179</v>
      </c>
      <c r="AJ14" s="4">
        <v>3</v>
      </c>
      <c r="AK14" s="4" t="s">
        <v>180</v>
      </c>
      <c r="AL14" s="4">
        <v>0</v>
      </c>
      <c r="AM14" s="4" t="s">
        <v>181</v>
      </c>
      <c r="AN14" s="4">
        <v>0.5</v>
      </c>
      <c r="AO14" s="4">
        <v>0.5</v>
      </c>
      <c r="AP14" s="4">
        <v>1.5</v>
      </c>
      <c r="AQ14" s="4">
        <v>0</v>
      </c>
      <c r="AR14" s="4">
        <v>0</v>
      </c>
      <c r="AS14" s="4" t="s">
        <v>171</v>
      </c>
    </row>
    <row r="15" spans="1:45" ht="56.25" customHeight="1">
      <c r="A15" s="79"/>
      <c r="B15" s="79"/>
      <c r="C15" s="5" t="s">
        <v>73</v>
      </c>
      <c r="D15" s="8">
        <v>0.03</v>
      </c>
      <c r="E15" s="39"/>
      <c r="F15" s="39"/>
      <c r="G15" s="39"/>
      <c r="H15" s="39">
        <v>0.6</v>
      </c>
      <c r="I15" s="39">
        <v>1.3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" t="s">
        <v>171</v>
      </c>
      <c r="Y15" s="79"/>
      <c r="Z15" s="55" t="s">
        <v>73</v>
      </c>
      <c r="AA15" s="8">
        <v>0.03</v>
      </c>
      <c r="AB15" s="4"/>
      <c r="AC15" s="4"/>
      <c r="AD15" s="4"/>
      <c r="AE15" s="4">
        <v>0.6</v>
      </c>
      <c r="AF15" s="4" t="s">
        <v>177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 t="s">
        <v>171</v>
      </c>
    </row>
    <row r="16" spans="1:45" ht="52.5">
      <c r="A16" s="79"/>
      <c r="B16" s="79" t="s">
        <v>74</v>
      </c>
      <c r="C16" s="32" t="s">
        <v>75</v>
      </c>
      <c r="D16" s="8">
        <v>0.2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45">
        <v>0</v>
      </c>
      <c r="V16" s="30" t="s">
        <v>112</v>
      </c>
      <c r="W16" s="34"/>
    </row>
    <row r="17" spans="1:24" ht="63">
      <c r="A17" s="79"/>
      <c r="B17" s="79"/>
      <c r="C17" s="32" t="s">
        <v>76</v>
      </c>
      <c r="D17" s="8">
        <v>0.1</v>
      </c>
      <c r="E17" s="21">
        <v>1</v>
      </c>
      <c r="F17" s="21">
        <v>1</v>
      </c>
      <c r="G17" s="21">
        <v>2</v>
      </c>
      <c r="H17" s="21">
        <v>9</v>
      </c>
      <c r="I17" s="21">
        <v>1</v>
      </c>
      <c r="J17" s="21">
        <v>3</v>
      </c>
      <c r="K17" s="21">
        <v>1</v>
      </c>
      <c r="L17" s="21">
        <v>2</v>
      </c>
      <c r="M17" s="21"/>
      <c r="N17" s="21">
        <v>1</v>
      </c>
      <c r="O17" s="21"/>
      <c r="P17" s="21">
        <v>1</v>
      </c>
      <c r="Q17" s="21">
        <v>1</v>
      </c>
      <c r="R17" s="21">
        <v>1</v>
      </c>
      <c r="S17" s="21">
        <v>1</v>
      </c>
      <c r="T17" s="21"/>
      <c r="U17" s="35"/>
      <c r="V17" s="30" t="s">
        <v>49</v>
      </c>
      <c r="W17" s="34"/>
    </row>
    <row r="18" spans="1:24" ht="42">
      <c r="A18" s="79"/>
      <c r="B18" s="79"/>
      <c r="C18" s="32" t="s">
        <v>77</v>
      </c>
      <c r="D18" s="8">
        <v>0.15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" t="s">
        <v>49</v>
      </c>
      <c r="X18" s="53"/>
    </row>
    <row r="19" spans="1:24" ht="42">
      <c r="A19" s="79"/>
      <c r="B19" s="79"/>
      <c r="C19" s="32" t="s">
        <v>78</v>
      </c>
      <c r="D19" s="8">
        <v>0.1</v>
      </c>
      <c r="E19" s="45">
        <v>6.5</v>
      </c>
      <c r="F19" s="45">
        <v>8.3000000000000007</v>
      </c>
      <c r="G19" s="45">
        <v>5.7</v>
      </c>
      <c r="H19" s="45">
        <v>8.8000000000000007</v>
      </c>
      <c r="I19" s="45">
        <v>4.9000000000000004</v>
      </c>
      <c r="J19" s="45">
        <v>7.4</v>
      </c>
      <c r="K19" s="45">
        <v>2.7</v>
      </c>
      <c r="L19" s="45">
        <v>8.8000000000000007</v>
      </c>
      <c r="M19" s="45">
        <v>6.6</v>
      </c>
      <c r="N19" s="45">
        <v>8.5</v>
      </c>
      <c r="O19" s="45">
        <v>0</v>
      </c>
      <c r="P19" s="45">
        <v>2.5</v>
      </c>
      <c r="Q19" s="45">
        <v>5.2</v>
      </c>
      <c r="R19" s="45">
        <v>10</v>
      </c>
      <c r="S19" s="45">
        <v>3.5</v>
      </c>
      <c r="T19" s="45">
        <v>0</v>
      </c>
      <c r="U19" s="45">
        <v>0</v>
      </c>
      <c r="V19" s="4" t="s">
        <v>49</v>
      </c>
    </row>
    <row r="20" spans="1:24" ht="57.75">
      <c r="A20" s="79"/>
      <c r="B20" s="79"/>
      <c r="C20" s="31" t="s">
        <v>79</v>
      </c>
      <c r="D20" s="8">
        <v>0.15</v>
      </c>
      <c r="E20" s="45">
        <v>3</v>
      </c>
      <c r="F20" s="45">
        <v>6</v>
      </c>
      <c r="G20" s="45">
        <v>6</v>
      </c>
      <c r="H20" s="45">
        <v>8</v>
      </c>
      <c r="I20" s="45">
        <v>2</v>
      </c>
      <c r="J20" s="45">
        <v>4</v>
      </c>
      <c r="K20" s="45"/>
      <c r="L20" s="45">
        <v>6</v>
      </c>
      <c r="M20" s="45">
        <v>5</v>
      </c>
      <c r="N20" s="45">
        <v>8</v>
      </c>
      <c r="O20" s="45"/>
      <c r="P20" s="45"/>
      <c r="Q20" s="45"/>
      <c r="R20" s="45"/>
      <c r="S20" s="45">
        <v>3</v>
      </c>
      <c r="T20" s="45"/>
      <c r="U20" s="45"/>
      <c r="V20" s="4" t="s">
        <v>49</v>
      </c>
    </row>
    <row r="21" spans="1:24" ht="33.75">
      <c r="A21" s="79"/>
      <c r="B21" s="5" t="s">
        <v>80</v>
      </c>
      <c r="C21" s="65" t="s">
        <v>189</v>
      </c>
      <c r="D21" s="5" t="s">
        <v>81</v>
      </c>
      <c r="E21" s="4"/>
      <c r="F21" s="4">
        <v>5</v>
      </c>
      <c r="G21" s="4">
        <v>5</v>
      </c>
      <c r="H21" s="4"/>
      <c r="I21" s="4"/>
      <c r="J21" s="4"/>
      <c r="K21" s="4">
        <v>5</v>
      </c>
      <c r="L21" s="4">
        <v>5</v>
      </c>
      <c r="M21" s="4"/>
      <c r="N21" s="4"/>
      <c r="O21" s="4">
        <v>5</v>
      </c>
      <c r="P21" s="4">
        <v>5</v>
      </c>
      <c r="Q21" s="4">
        <v>5</v>
      </c>
      <c r="R21" s="4">
        <v>5</v>
      </c>
      <c r="S21" s="4"/>
      <c r="T21" s="4">
        <v>5</v>
      </c>
      <c r="U21" s="4">
        <v>5</v>
      </c>
      <c r="V21" s="4" t="s">
        <v>49</v>
      </c>
    </row>
    <row r="22" spans="1:24" ht="44.25" customHeight="1">
      <c r="A22" s="79"/>
      <c r="B22" s="31" t="s">
        <v>82</v>
      </c>
      <c r="C22" s="69" t="s">
        <v>190</v>
      </c>
      <c r="D22" s="8">
        <v>0.05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" t="s">
        <v>171</v>
      </c>
    </row>
    <row r="23" spans="1:24">
      <c r="A23" s="84" t="s">
        <v>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4"/>
    </row>
    <row r="24" spans="1:24">
      <c r="A24" s="79" t="s">
        <v>9</v>
      </c>
      <c r="B24" s="5" t="s">
        <v>83</v>
      </c>
      <c r="C24" s="5">
        <v>0</v>
      </c>
      <c r="D24" s="8">
        <v>0.05</v>
      </c>
      <c r="E24" s="39">
        <v>5</v>
      </c>
      <c r="F24" s="39">
        <v>5</v>
      </c>
      <c r="G24" s="39">
        <v>5</v>
      </c>
      <c r="H24" s="39">
        <v>5</v>
      </c>
      <c r="I24" s="39">
        <v>5</v>
      </c>
      <c r="J24" s="39">
        <v>5</v>
      </c>
      <c r="K24" s="39">
        <v>5</v>
      </c>
      <c r="L24" s="39">
        <v>5</v>
      </c>
      <c r="M24" s="39">
        <v>5</v>
      </c>
      <c r="N24" s="39">
        <v>5</v>
      </c>
      <c r="O24" s="39">
        <v>5</v>
      </c>
      <c r="P24" s="39">
        <v>5</v>
      </c>
      <c r="Q24" s="39">
        <v>5</v>
      </c>
      <c r="R24" s="39">
        <v>5</v>
      </c>
      <c r="S24" s="39">
        <v>5</v>
      </c>
      <c r="T24" s="39">
        <v>5</v>
      </c>
      <c r="U24" s="39">
        <v>5</v>
      </c>
      <c r="V24" s="4" t="s">
        <v>111</v>
      </c>
    </row>
    <row r="25" spans="1:24" ht="62.25" customHeight="1">
      <c r="A25" s="79"/>
      <c r="B25" s="32" t="s">
        <v>84</v>
      </c>
      <c r="C25" s="5" t="s">
        <v>85</v>
      </c>
      <c r="D25" s="8">
        <v>0.1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4" t="s">
        <v>109</v>
      </c>
    </row>
    <row r="26" spans="1:24" ht="42">
      <c r="A26" s="79"/>
      <c r="B26" s="32" t="s">
        <v>86</v>
      </c>
      <c r="C26" s="5" t="s">
        <v>87</v>
      </c>
      <c r="D26" s="8">
        <v>0.1</v>
      </c>
      <c r="E26" s="45">
        <v>5</v>
      </c>
      <c r="F26" s="45">
        <v>6</v>
      </c>
      <c r="G26" s="45">
        <v>6</v>
      </c>
      <c r="H26" s="45">
        <v>7</v>
      </c>
      <c r="I26" s="45">
        <v>5</v>
      </c>
      <c r="J26" s="45">
        <v>6</v>
      </c>
      <c r="K26" s="45">
        <v>5</v>
      </c>
      <c r="L26" s="45">
        <v>6</v>
      </c>
      <c r="M26" s="45">
        <v>6</v>
      </c>
      <c r="N26" s="45">
        <v>9</v>
      </c>
      <c r="O26" s="45">
        <v>5</v>
      </c>
      <c r="P26" s="45">
        <v>6</v>
      </c>
      <c r="Q26" s="45">
        <v>6</v>
      </c>
      <c r="R26" s="45">
        <v>5</v>
      </c>
      <c r="S26" s="45">
        <v>6</v>
      </c>
      <c r="T26" s="45">
        <v>4</v>
      </c>
      <c r="U26" s="45">
        <v>4</v>
      </c>
      <c r="V26" s="4" t="s">
        <v>110</v>
      </c>
    </row>
    <row r="27" spans="1:24" ht="48.75" customHeight="1">
      <c r="A27" s="79" t="s">
        <v>88</v>
      </c>
      <c r="B27" s="5" t="s">
        <v>52</v>
      </c>
      <c r="C27" s="5" t="s">
        <v>89</v>
      </c>
      <c r="D27" s="8" t="s">
        <v>105</v>
      </c>
      <c r="E27" s="46">
        <v>8.4</v>
      </c>
      <c r="F27" s="46">
        <v>3.4</v>
      </c>
      <c r="G27" s="46">
        <v>7.2</v>
      </c>
      <c r="H27" s="46">
        <v>8</v>
      </c>
      <c r="I27" s="46">
        <v>6.8</v>
      </c>
      <c r="J27" s="46">
        <v>6.4</v>
      </c>
      <c r="K27" s="46">
        <v>2.2000000000000002</v>
      </c>
      <c r="L27" s="46">
        <v>8.6</v>
      </c>
      <c r="M27" s="46">
        <v>4.5999999999999996</v>
      </c>
      <c r="N27" s="46">
        <v>8</v>
      </c>
      <c r="O27" s="46">
        <v>3.2</v>
      </c>
      <c r="P27" s="46">
        <v>7.2</v>
      </c>
      <c r="Q27" s="46">
        <v>6.4</v>
      </c>
      <c r="R27" s="52">
        <v>2.4</v>
      </c>
      <c r="S27" s="46">
        <v>5.2</v>
      </c>
      <c r="T27" s="46">
        <v>4.4000000000000004</v>
      </c>
      <c r="U27" s="46">
        <v>3.2</v>
      </c>
      <c r="V27" s="4" t="s">
        <v>53</v>
      </c>
    </row>
    <row r="28" spans="1:24" ht="45">
      <c r="A28" s="79"/>
      <c r="B28" s="5" t="s">
        <v>90</v>
      </c>
      <c r="C28" s="5" t="s">
        <v>91</v>
      </c>
      <c r="D28" s="8">
        <v>0.15</v>
      </c>
      <c r="E28" s="74">
        <v>0</v>
      </c>
      <c r="F28" s="74">
        <v>0</v>
      </c>
      <c r="G28" s="74">
        <v>0</v>
      </c>
      <c r="H28" s="74">
        <v>5</v>
      </c>
      <c r="I28" s="74">
        <v>5</v>
      </c>
      <c r="J28" s="74">
        <v>0</v>
      </c>
      <c r="K28" s="74">
        <v>5</v>
      </c>
      <c r="L28" s="74">
        <v>10</v>
      </c>
      <c r="M28" s="74">
        <v>0</v>
      </c>
      <c r="N28" s="74">
        <v>7</v>
      </c>
      <c r="O28" s="74">
        <v>0</v>
      </c>
      <c r="P28" s="74">
        <v>0</v>
      </c>
      <c r="Q28" s="74">
        <v>5</v>
      </c>
      <c r="R28" s="74">
        <v>0</v>
      </c>
      <c r="S28" s="74">
        <v>0</v>
      </c>
      <c r="T28" s="74">
        <v>0</v>
      </c>
      <c r="U28" s="74">
        <v>0</v>
      </c>
      <c r="V28" s="4" t="s">
        <v>53</v>
      </c>
    </row>
    <row r="29" spans="1:24" ht="45">
      <c r="A29" s="79" t="s">
        <v>92</v>
      </c>
      <c r="B29" s="5" t="s">
        <v>93</v>
      </c>
      <c r="C29" s="5" t="s">
        <v>104</v>
      </c>
      <c r="D29" s="8">
        <v>0.05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" t="s">
        <v>171</v>
      </c>
    </row>
    <row r="30" spans="1:24" ht="33.75">
      <c r="A30" s="79"/>
      <c r="B30" s="5" t="s">
        <v>94</v>
      </c>
      <c r="C30" s="5" t="s">
        <v>95</v>
      </c>
      <c r="D30" s="8">
        <v>0.05</v>
      </c>
      <c r="E30" s="77">
        <v>4</v>
      </c>
      <c r="F30" s="77">
        <v>4</v>
      </c>
      <c r="G30" s="77">
        <v>4</v>
      </c>
      <c r="H30" s="77">
        <v>4</v>
      </c>
      <c r="I30" s="77">
        <v>4</v>
      </c>
      <c r="J30" s="77">
        <v>4</v>
      </c>
      <c r="K30" s="77">
        <v>4</v>
      </c>
      <c r="L30" s="77">
        <v>3</v>
      </c>
      <c r="M30" s="77">
        <v>4</v>
      </c>
      <c r="N30" s="77">
        <v>4</v>
      </c>
      <c r="O30" s="77">
        <v>3</v>
      </c>
      <c r="P30" s="77">
        <v>3</v>
      </c>
      <c r="Q30" s="77">
        <v>3</v>
      </c>
      <c r="R30" s="77">
        <v>3</v>
      </c>
      <c r="S30" s="77">
        <v>3</v>
      </c>
      <c r="T30" s="77">
        <v>3</v>
      </c>
      <c r="U30" s="77">
        <v>4</v>
      </c>
      <c r="V30" s="4" t="s">
        <v>113</v>
      </c>
    </row>
    <row r="31" spans="1:24" ht="52.5">
      <c r="A31" s="79"/>
      <c r="B31" s="32" t="s">
        <v>96</v>
      </c>
      <c r="C31" s="31" t="s">
        <v>97</v>
      </c>
      <c r="D31" s="8">
        <v>0.1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4" t="s">
        <v>50</v>
      </c>
      <c r="X31" s="53"/>
    </row>
    <row r="32" spans="1:24" ht="18.75" customHeight="1">
      <c r="A32" s="79"/>
      <c r="B32" s="5" t="s">
        <v>98</v>
      </c>
      <c r="C32" s="5" t="s">
        <v>99</v>
      </c>
      <c r="D32" s="8">
        <v>0.2</v>
      </c>
      <c r="E32" s="39">
        <v>4.2</v>
      </c>
      <c r="F32" s="39">
        <v>6.8</v>
      </c>
      <c r="G32" s="39">
        <v>2</v>
      </c>
      <c r="H32" s="39">
        <v>0.6</v>
      </c>
      <c r="I32" s="39">
        <v>13</v>
      </c>
      <c r="J32" s="39">
        <v>6.6</v>
      </c>
      <c r="K32" s="39">
        <v>10.8</v>
      </c>
      <c r="L32" s="39">
        <v>11.2</v>
      </c>
      <c r="M32" s="39">
        <v>0</v>
      </c>
      <c r="N32" s="39">
        <v>0</v>
      </c>
      <c r="O32" s="39">
        <v>20</v>
      </c>
      <c r="P32" s="39">
        <v>4.2</v>
      </c>
      <c r="Q32" s="39">
        <v>3.8</v>
      </c>
      <c r="R32" s="39">
        <v>12.2</v>
      </c>
      <c r="S32" s="39">
        <v>16.2</v>
      </c>
      <c r="T32" s="39">
        <v>5.4</v>
      </c>
      <c r="U32" s="39">
        <v>9</v>
      </c>
      <c r="V32" s="4" t="s">
        <v>172</v>
      </c>
    </row>
    <row r="33" spans="1:24" ht="33.75">
      <c r="A33" s="79"/>
      <c r="B33" s="42" t="s">
        <v>100</v>
      </c>
      <c r="C33" s="5" t="s">
        <v>101</v>
      </c>
      <c r="D33" s="8">
        <v>0.1</v>
      </c>
      <c r="E33" s="39">
        <v>5</v>
      </c>
      <c r="F33" s="39">
        <v>5</v>
      </c>
      <c r="G33" s="39">
        <v>5</v>
      </c>
      <c r="H33" s="39">
        <v>0</v>
      </c>
      <c r="I33" s="39">
        <v>0</v>
      </c>
      <c r="J33" s="39">
        <v>5</v>
      </c>
      <c r="K33" s="39">
        <v>5</v>
      </c>
      <c r="L33" s="39">
        <v>5</v>
      </c>
      <c r="M33" s="39">
        <v>5</v>
      </c>
      <c r="N33" s="39">
        <v>5</v>
      </c>
      <c r="O33" s="39">
        <v>5</v>
      </c>
      <c r="P33" s="39">
        <v>5</v>
      </c>
      <c r="Q33" s="39">
        <v>5</v>
      </c>
      <c r="R33" s="39">
        <v>5</v>
      </c>
      <c r="S33" s="39">
        <v>5</v>
      </c>
      <c r="T33" s="39">
        <v>5</v>
      </c>
      <c r="U33" s="39">
        <v>5</v>
      </c>
      <c r="V33" s="4" t="s">
        <v>50</v>
      </c>
    </row>
    <row r="34" spans="1:24" ht="54" customHeight="1">
      <c r="A34" s="79"/>
      <c r="B34" s="57" t="s">
        <v>102</v>
      </c>
      <c r="C34" s="32" t="s">
        <v>103</v>
      </c>
      <c r="D34" s="8">
        <v>0.2</v>
      </c>
      <c r="E34" s="54">
        <v>8</v>
      </c>
      <c r="F34" s="54">
        <v>8</v>
      </c>
      <c r="G34" s="54">
        <v>8</v>
      </c>
      <c r="H34" s="54">
        <v>8</v>
      </c>
      <c r="I34" s="54">
        <v>8</v>
      </c>
      <c r="J34" s="54">
        <v>8</v>
      </c>
      <c r="K34" s="54">
        <v>8</v>
      </c>
      <c r="L34" s="54">
        <v>8</v>
      </c>
      <c r="M34" s="54">
        <v>8</v>
      </c>
      <c r="N34" s="54">
        <v>8</v>
      </c>
      <c r="O34" s="54">
        <v>8</v>
      </c>
      <c r="P34" s="54">
        <v>8</v>
      </c>
      <c r="Q34" s="54">
        <v>8</v>
      </c>
      <c r="R34" s="54">
        <v>8</v>
      </c>
      <c r="S34" s="54">
        <v>8</v>
      </c>
      <c r="T34" s="54">
        <v>8</v>
      </c>
      <c r="U34" s="54">
        <v>8</v>
      </c>
      <c r="V34" s="70" t="s">
        <v>49</v>
      </c>
      <c r="X34" s="53"/>
    </row>
    <row r="35" spans="1:24" s="22" customFormat="1">
      <c r="A35" s="4"/>
      <c r="B35" s="4"/>
      <c r="C35" s="4" t="s">
        <v>166</v>
      </c>
      <c r="D35" s="4"/>
      <c r="E35" s="80">
        <f>E6+E7+E8+E9+E11+E12+E13+E14+E15+E16+E17+E18+E19+E20+E21+E22+E24+E25+E26+E27+E28+E29+E30+E31+E32+E33+E34</f>
        <v>80.8</v>
      </c>
      <c r="F35" s="80">
        <f t="shared" ref="F35:U35" si="0">F6+F7+F8+F9+F11+F12+F13+F14+F15+F16+F17+F18+F19+F20+F21+F22+F24+F25+F26+F27+F28+F29+F30+F31+F32+F33+F34</f>
        <v>96.4</v>
      </c>
      <c r="G35" s="80">
        <f t="shared" si="0"/>
        <v>94.8</v>
      </c>
      <c r="H35" s="80">
        <f t="shared" si="0"/>
        <v>112.2</v>
      </c>
      <c r="I35" s="80">
        <f t="shared" si="0"/>
        <v>91.699999999999989</v>
      </c>
      <c r="J35" s="80">
        <f t="shared" si="0"/>
        <v>86.899999999999991</v>
      </c>
      <c r="K35" s="80">
        <f t="shared" si="0"/>
        <v>81.7</v>
      </c>
      <c r="L35" s="80">
        <f t="shared" si="0"/>
        <v>114</v>
      </c>
      <c r="M35" s="80">
        <f t="shared" si="0"/>
        <v>79.5</v>
      </c>
      <c r="N35" s="80">
        <f t="shared" si="0"/>
        <v>98.4</v>
      </c>
      <c r="O35" s="80">
        <f t="shared" si="0"/>
        <v>58.7</v>
      </c>
      <c r="P35" s="80">
        <f t="shared" si="0"/>
        <v>69.900000000000006</v>
      </c>
      <c r="Q35" s="80">
        <f t="shared" si="0"/>
        <v>77.900000000000006</v>
      </c>
      <c r="R35" s="80">
        <f t="shared" si="0"/>
        <v>72.599999999999994</v>
      </c>
      <c r="S35" s="80">
        <f t="shared" si="0"/>
        <v>82.4</v>
      </c>
      <c r="T35" s="80">
        <f t="shared" si="0"/>
        <v>58.8</v>
      </c>
      <c r="U35" s="80">
        <f t="shared" si="0"/>
        <v>60.2</v>
      </c>
    </row>
    <row r="36" spans="1:24" ht="11.25" hidden="1" customHeight="1">
      <c r="A36" s="4"/>
      <c r="B36" s="4"/>
      <c r="C36" s="4"/>
      <c r="D36" s="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4"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9" spans="1:24">
      <c r="A39" s="82" t="s">
        <v>56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1" spans="1:24" ht="15">
      <c r="A41" s="13"/>
    </row>
  </sheetData>
  <mergeCells count="55">
    <mergeCell ref="A1:N1"/>
    <mergeCell ref="A2:N2"/>
    <mergeCell ref="A24:A26"/>
    <mergeCell ref="A27:A28"/>
    <mergeCell ref="A3:A4"/>
    <mergeCell ref="B3:C3"/>
    <mergeCell ref="D3:D4"/>
    <mergeCell ref="A6:A8"/>
    <mergeCell ref="B6:B8"/>
    <mergeCell ref="A10:U10"/>
    <mergeCell ref="A29:A34"/>
    <mergeCell ref="A21:A22"/>
    <mergeCell ref="A11:A20"/>
    <mergeCell ref="B11:B13"/>
    <mergeCell ref="B14:B15"/>
    <mergeCell ref="B16:B20"/>
    <mergeCell ref="A23:U23"/>
    <mergeCell ref="V3:V4"/>
    <mergeCell ref="J3:J4"/>
    <mergeCell ref="K3:K4"/>
    <mergeCell ref="L3:L4"/>
    <mergeCell ref="M3:M4"/>
    <mergeCell ref="N3:N4"/>
    <mergeCell ref="O3:O4"/>
    <mergeCell ref="P3:P4"/>
    <mergeCell ref="U3:U4"/>
    <mergeCell ref="A39:S39"/>
    <mergeCell ref="Q3:Q4"/>
    <mergeCell ref="R3:R4"/>
    <mergeCell ref="S3:S4"/>
    <mergeCell ref="T3:T4"/>
    <mergeCell ref="A5:U5"/>
    <mergeCell ref="E3:E4"/>
    <mergeCell ref="F3:F4"/>
    <mergeCell ref="G3:G4"/>
    <mergeCell ref="H3:H4"/>
    <mergeCell ref="I3:I4"/>
    <mergeCell ref="E35:E36"/>
    <mergeCell ref="F35:F36"/>
    <mergeCell ref="G35:G36"/>
    <mergeCell ref="H35:H36"/>
    <mergeCell ref="I35:I36"/>
    <mergeCell ref="J35:J36"/>
    <mergeCell ref="K35:K36"/>
    <mergeCell ref="L35:L36"/>
    <mergeCell ref="R35:R36"/>
    <mergeCell ref="S35:S36"/>
    <mergeCell ref="Y14:Y15"/>
    <mergeCell ref="T35:T36"/>
    <mergeCell ref="U35:U36"/>
    <mergeCell ref="M35:M36"/>
    <mergeCell ref="N35:N36"/>
    <mergeCell ref="O35:O36"/>
    <mergeCell ref="P35:P36"/>
    <mergeCell ref="Q35:Q36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0"/>
  <sheetViews>
    <sheetView topLeftCell="A16" workbookViewId="0">
      <selection activeCell="F21" sqref="F21"/>
    </sheetView>
  </sheetViews>
  <sheetFormatPr defaultRowHeight="11.25"/>
  <cols>
    <col min="1" max="1" width="11.5703125" style="3" customWidth="1"/>
    <col min="2" max="2" width="16.140625" style="3" customWidth="1"/>
    <col min="3" max="3" width="12.7109375" style="3" customWidth="1"/>
    <col min="4" max="4" width="10.85546875" style="3" customWidth="1"/>
    <col min="5" max="19" width="4.7109375" style="3" customWidth="1"/>
    <col min="20" max="20" width="4" style="3" bestFit="1" customWidth="1"/>
    <col min="21" max="21" width="11.140625" style="3" bestFit="1" customWidth="1"/>
    <col min="22" max="16384" width="9.140625" style="3"/>
  </cols>
  <sheetData>
    <row r="1" spans="1:38">
      <c r="A1" s="100" t="s">
        <v>193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</row>
    <row r="2" spans="1:38" ht="81" customHeight="1">
      <c r="A2" s="94" t="s">
        <v>135</v>
      </c>
      <c r="B2" s="103" t="s">
        <v>1</v>
      </c>
      <c r="C2" s="103"/>
      <c r="D2" s="91" t="s">
        <v>114</v>
      </c>
      <c r="E2" s="89" t="s">
        <v>32</v>
      </c>
      <c r="F2" s="89" t="s">
        <v>33</v>
      </c>
      <c r="G2" s="89" t="s">
        <v>34</v>
      </c>
      <c r="H2" s="89" t="s">
        <v>35</v>
      </c>
      <c r="I2" s="89" t="s">
        <v>36</v>
      </c>
      <c r="J2" s="89" t="s">
        <v>37</v>
      </c>
      <c r="K2" s="89" t="s">
        <v>55</v>
      </c>
      <c r="L2" s="89" t="s">
        <v>38</v>
      </c>
      <c r="M2" s="89" t="s">
        <v>39</v>
      </c>
      <c r="N2" s="89" t="s">
        <v>40</v>
      </c>
      <c r="O2" s="89" t="s">
        <v>41</v>
      </c>
      <c r="P2" s="89" t="s">
        <v>42</v>
      </c>
      <c r="Q2" s="89" t="s">
        <v>43</v>
      </c>
      <c r="R2" s="89" t="s">
        <v>44</v>
      </c>
      <c r="S2" s="89" t="s">
        <v>45</v>
      </c>
      <c r="T2" s="89" t="s">
        <v>46</v>
      </c>
      <c r="U2" s="89" t="s">
        <v>47</v>
      </c>
    </row>
    <row r="3" spans="1:38">
      <c r="A3" s="96"/>
      <c r="B3" s="11" t="s">
        <v>7</v>
      </c>
      <c r="C3" s="11" t="s">
        <v>3</v>
      </c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8">
      <c r="A4" s="92" t="s">
        <v>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4"/>
    </row>
    <row r="5" spans="1:38" ht="67.5">
      <c r="A5" s="94" t="s">
        <v>136</v>
      </c>
      <c r="B5" s="10" t="s">
        <v>115</v>
      </c>
      <c r="C5" s="10" t="s">
        <v>87</v>
      </c>
      <c r="D5" s="8">
        <v>0.15</v>
      </c>
      <c r="E5" s="39">
        <v>8</v>
      </c>
      <c r="F5" s="39">
        <v>8</v>
      </c>
      <c r="G5" s="39">
        <v>8</v>
      </c>
      <c r="H5" s="39">
        <v>8</v>
      </c>
      <c r="I5" s="39">
        <v>8</v>
      </c>
      <c r="J5" s="39">
        <v>7</v>
      </c>
      <c r="K5" s="39">
        <v>8</v>
      </c>
      <c r="L5" s="39">
        <v>8</v>
      </c>
      <c r="M5" s="39">
        <v>7</v>
      </c>
      <c r="N5" s="39">
        <v>8</v>
      </c>
      <c r="O5" s="39">
        <v>7</v>
      </c>
      <c r="P5" s="39">
        <v>7</v>
      </c>
      <c r="Q5" s="39">
        <v>7</v>
      </c>
      <c r="R5" s="39">
        <v>7</v>
      </c>
      <c r="S5" s="39">
        <v>6</v>
      </c>
      <c r="T5" s="39">
        <v>5</v>
      </c>
      <c r="U5" s="59" t="s">
        <v>195</v>
      </c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78.75">
      <c r="A6" s="95"/>
      <c r="B6" s="10" t="s">
        <v>89</v>
      </c>
      <c r="C6" s="10" t="s">
        <v>133</v>
      </c>
      <c r="D6" s="12">
        <v>0.1</v>
      </c>
      <c r="E6" s="4">
        <v>7</v>
      </c>
      <c r="F6" s="4">
        <v>7</v>
      </c>
      <c r="G6" s="4">
        <v>8</v>
      </c>
      <c r="H6" s="4">
        <v>9</v>
      </c>
      <c r="I6" s="4">
        <v>9</v>
      </c>
      <c r="J6" s="4">
        <v>5</v>
      </c>
      <c r="K6" s="4">
        <v>7</v>
      </c>
      <c r="L6" s="4">
        <v>9</v>
      </c>
      <c r="M6" s="4">
        <v>5</v>
      </c>
      <c r="N6" s="4">
        <v>10</v>
      </c>
      <c r="O6" s="4">
        <v>7</v>
      </c>
      <c r="P6" s="4">
        <v>5</v>
      </c>
      <c r="Q6" s="4">
        <v>10</v>
      </c>
      <c r="R6" s="4">
        <v>7</v>
      </c>
      <c r="S6" s="4">
        <v>5</v>
      </c>
      <c r="T6" s="4">
        <v>5</v>
      </c>
      <c r="U6" s="59" t="s">
        <v>53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45">
      <c r="A7" s="95"/>
      <c r="B7" s="91" t="s">
        <v>59</v>
      </c>
      <c r="C7" s="10" t="s">
        <v>116</v>
      </c>
      <c r="D7" s="12">
        <v>0.15</v>
      </c>
      <c r="E7" s="39">
        <v>5</v>
      </c>
      <c r="F7" s="39">
        <v>7.5</v>
      </c>
      <c r="G7" s="39">
        <v>7.5</v>
      </c>
      <c r="H7" s="39">
        <v>7.5</v>
      </c>
      <c r="I7" s="39">
        <v>7.5</v>
      </c>
      <c r="J7" s="39">
        <v>5</v>
      </c>
      <c r="K7" s="39">
        <v>5</v>
      </c>
      <c r="L7" s="39">
        <v>5</v>
      </c>
      <c r="M7" s="39">
        <v>5</v>
      </c>
      <c r="N7" s="39">
        <v>7.5</v>
      </c>
      <c r="O7" s="39">
        <v>5</v>
      </c>
      <c r="P7" s="39">
        <v>5</v>
      </c>
      <c r="Q7" s="39">
        <v>5</v>
      </c>
      <c r="R7" s="39">
        <v>7.5</v>
      </c>
      <c r="S7" s="39">
        <v>5</v>
      </c>
      <c r="T7" s="72">
        <v>7.5</v>
      </c>
      <c r="U7" s="59" t="s">
        <v>109</v>
      </c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53.25" customHeight="1">
      <c r="A8" s="96"/>
      <c r="B8" s="91"/>
      <c r="C8" s="10" t="s">
        <v>117</v>
      </c>
      <c r="D8" s="12">
        <v>0.1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59" t="s">
        <v>110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50.25" customHeight="1">
      <c r="A9" s="10" t="s">
        <v>118</v>
      </c>
      <c r="B9" s="10" t="s">
        <v>119</v>
      </c>
      <c r="C9" s="10" t="s">
        <v>120</v>
      </c>
      <c r="D9" s="12">
        <v>0.2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59" t="s">
        <v>50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67.5">
      <c r="A11" s="10" t="s">
        <v>66</v>
      </c>
      <c r="B11" s="10" t="s">
        <v>121</v>
      </c>
      <c r="C11" s="10" t="s">
        <v>134</v>
      </c>
      <c r="D11" s="12">
        <v>0.15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61" t="s">
        <v>53</v>
      </c>
      <c r="V11" s="93"/>
      <c r="W11" s="93"/>
      <c r="X11" s="93"/>
      <c r="Y11" s="93"/>
      <c r="Z11" s="93"/>
      <c r="AA11" s="93"/>
      <c r="AB11" s="97"/>
      <c r="AC11" s="97"/>
      <c r="AD11" s="97"/>
      <c r="AE11" s="60"/>
      <c r="AF11" s="60"/>
      <c r="AG11" s="60"/>
      <c r="AH11" s="60"/>
      <c r="AI11" s="60"/>
      <c r="AJ11" s="60"/>
      <c r="AK11" s="60"/>
      <c r="AL11" s="60"/>
    </row>
    <row r="12" spans="1:38">
      <c r="A12" s="92" t="s">
        <v>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ht="72" customHeight="1">
      <c r="A13" s="91" t="s">
        <v>9</v>
      </c>
      <c r="B13" s="10" t="s">
        <v>122</v>
      </c>
      <c r="C13" s="71" t="s">
        <v>123</v>
      </c>
      <c r="D13" s="8">
        <v>0.1</v>
      </c>
      <c r="E13" s="37">
        <v>5</v>
      </c>
      <c r="F13" s="37">
        <v>5</v>
      </c>
      <c r="G13" s="37">
        <v>5</v>
      </c>
      <c r="H13" s="37">
        <v>5</v>
      </c>
      <c r="I13" s="37">
        <v>5</v>
      </c>
      <c r="J13" s="37">
        <v>5</v>
      </c>
      <c r="K13" s="37">
        <v>5</v>
      </c>
      <c r="L13" s="37">
        <v>5</v>
      </c>
      <c r="M13" s="37">
        <v>5</v>
      </c>
      <c r="N13" s="37">
        <v>5</v>
      </c>
      <c r="O13" s="37">
        <v>5</v>
      </c>
      <c r="P13" s="37">
        <v>5</v>
      </c>
      <c r="Q13" s="37">
        <v>5</v>
      </c>
      <c r="R13" s="37">
        <v>5</v>
      </c>
      <c r="S13" s="37">
        <v>5</v>
      </c>
      <c r="T13" s="37">
        <v>5</v>
      </c>
      <c r="U13" s="59" t="s">
        <v>48</v>
      </c>
      <c r="V13" s="93"/>
      <c r="W13" s="93"/>
      <c r="X13" s="93"/>
      <c r="Y13" s="93"/>
      <c r="Z13" s="93"/>
      <c r="AA13" s="93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ht="67.5">
      <c r="A14" s="91"/>
      <c r="B14" s="10" t="s">
        <v>124</v>
      </c>
      <c r="C14" s="10">
        <v>0</v>
      </c>
      <c r="D14" s="12">
        <v>0.05</v>
      </c>
      <c r="E14" s="37">
        <v>5</v>
      </c>
      <c r="F14" s="37">
        <v>5</v>
      </c>
      <c r="G14" s="37">
        <v>5</v>
      </c>
      <c r="H14" s="37">
        <v>5</v>
      </c>
      <c r="I14" s="37">
        <v>5</v>
      </c>
      <c r="J14" s="37">
        <v>5</v>
      </c>
      <c r="K14" s="37">
        <v>0</v>
      </c>
      <c r="L14" s="37">
        <v>5</v>
      </c>
      <c r="M14" s="37">
        <v>5</v>
      </c>
      <c r="N14" s="37">
        <v>5</v>
      </c>
      <c r="O14" s="37">
        <v>5</v>
      </c>
      <c r="P14" s="37">
        <v>5</v>
      </c>
      <c r="Q14" s="37">
        <v>5</v>
      </c>
      <c r="R14" s="37">
        <v>5</v>
      </c>
      <c r="S14" s="37">
        <v>0</v>
      </c>
      <c r="T14" s="37">
        <v>5</v>
      </c>
      <c r="U14" s="59" t="s">
        <v>137</v>
      </c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38" ht="67.5">
      <c r="A15" s="91"/>
      <c r="B15" s="10" t="s">
        <v>54</v>
      </c>
      <c r="C15" s="10" t="s">
        <v>125</v>
      </c>
      <c r="D15" s="12">
        <v>0.15</v>
      </c>
      <c r="E15" s="37">
        <v>6</v>
      </c>
      <c r="F15" s="37">
        <v>7</v>
      </c>
      <c r="G15" s="37">
        <v>5</v>
      </c>
      <c r="H15" s="37">
        <v>8</v>
      </c>
      <c r="I15" s="37">
        <v>6</v>
      </c>
      <c r="J15" s="37">
        <v>8</v>
      </c>
      <c r="K15" s="37">
        <v>5</v>
      </c>
      <c r="L15" s="37">
        <v>8</v>
      </c>
      <c r="M15" s="37">
        <v>7</v>
      </c>
      <c r="N15" s="37">
        <v>5</v>
      </c>
      <c r="O15" s="37">
        <v>7</v>
      </c>
      <c r="P15" s="37">
        <v>1</v>
      </c>
      <c r="Q15" s="37">
        <v>7</v>
      </c>
      <c r="R15" s="37">
        <v>8</v>
      </c>
      <c r="S15" s="37">
        <v>3</v>
      </c>
      <c r="T15" s="37">
        <v>4</v>
      </c>
      <c r="U15" s="98" t="s">
        <v>170</v>
      </c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</row>
    <row r="16" spans="1:38" ht="33.75">
      <c r="A16" s="91"/>
      <c r="B16" s="91" t="s">
        <v>126</v>
      </c>
      <c r="C16" s="10" t="s">
        <v>127</v>
      </c>
      <c r="D16" s="12">
        <v>0.1</v>
      </c>
      <c r="E16" s="37">
        <v>8</v>
      </c>
      <c r="F16" s="37">
        <v>9</v>
      </c>
      <c r="G16" s="37">
        <v>8</v>
      </c>
      <c r="H16" s="37">
        <v>8</v>
      </c>
      <c r="I16" s="37">
        <v>5</v>
      </c>
      <c r="J16" s="37">
        <v>7</v>
      </c>
      <c r="K16" s="37">
        <v>7</v>
      </c>
      <c r="L16" s="37">
        <v>10</v>
      </c>
      <c r="M16" s="37">
        <v>2</v>
      </c>
      <c r="N16" s="37">
        <v>7</v>
      </c>
      <c r="O16" s="37">
        <v>8</v>
      </c>
      <c r="P16" s="37">
        <v>6</v>
      </c>
      <c r="Q16" s="37">
        <v>8</v>
      </c>
      <c r="R16" s="37">
        <v>2</v>
      </c>
      <c r="S16" s="37">
        <v>0</v>
      </c>
      <c r="T16" s="37">
        <v>9</v>
      </c>
      <c r="U16" s="59" t="s">
        <v>48</v>
      </c>
      <c r="V16" s="93"/>
      <c r="W16" s="93"/>
      <c r="X16" s="93"/>
      <c r="Y16" s="93"/>
      <c r="Z16" s="93"/>
      <c r="AA16" s="93"/>
      <c r="AB16" s="93"/>
      <c r="AC16" s="93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s="50" customFormat="1" ht="60.75" customHeight="1">
      <c r="A17" s="91"/>
      <c r="B17" s="91"/>
      <c r="C17" s="48" t="s">
        <v>128</v>
      </c>
      <c r="D17" s="49">
        <v>0.1</v>
      </c>
      <c r="E17" s="78">
        <v>10</v>
      </c>
      <c r="F17" s="78">
        <v>8</v>
      </c>
      <c r="G17" s="78">
        <v>8</v>
      </c>
      <c r="H17" s="78">
        <v>10</v>
      </c>
      <c r="I17" s="78">
        <v>10</v>
      </c>
      <c r="J17" s="78">
        <v>10</v>
      </c>
      <c r="K17" s="78">
        <v>6</v>
      </c>
      <c r="L17" s="78">
        <v>10</v>
      </c>
      <c r="M17" s="78">
        <v>10</v>
      </c>
      <c r="N17" s="78">
        <v>10</v>
      </c>
      <c r="O17" s="78">
        <v>10</v>
      </c>
      <c r="P17" s="78">
        <v>6</v>
      </c>
      <c r="Q17" s="78">
        <v>10</v>
      </c>
      <c r="R17" s="78">
        <v>10</v>
      </c>
      <c r="S17" s="78">
        <v>10</v>
      </c>
      <c r="T17" s="78">
        <v>8</v>
      </c>
      <c r="U17" s="61" t="s">
        <v>113</v>
      </c>
      <c r="V17" s="99"/>
      <c r="W17" s="99"/>
      <c r="X17" s="99"/>
      <c r="Y17" s="99"/>
      <c r="Z17" s="99"/>
      <c r="AA17" s="99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</row>
    <row r="18" spans="1:38" ht="45">
      <c r="A18" s="91"/>
      <c r="B18" s="91"/>
      <c r="C18" s="10" t="s">
        <v>129</v>
      </c>
      <c r="D18" s="12">
        <v>0.1</v>
      </c>
      <c r="E18" s="37">
        <v>5</v>
      </c>
      <c r="F18" s="37">
        <v>5</v>
      </c>
      <c r="G18" s="37">
        <v>5</v>
      </c>
      <c r="H18" s="37">
        <v>5</v>
      </c>
      <c r="I18" s="37">
        <v>5</v>
      </c>
      <c r="J18" s="37">
        <v>5</v>
      </c>
      <c r="K18" s="37">
        <v>5</v>
      </c>
      <c r="L18" s="37">
        <v>5</v>
      </c>
      <c r="M18" s="37">
        <v>5</v>
      </c>
      <c r="N18" s="37">
        <v>5</v>
      </c>
      <c r="O18" s="37">
        <v>5</v>
      </c>
      <c r="P18" s="37">
        <v>5</v>
      </c>
      <c r="Q18" s="37">
        <v>5</v>
      </c>
      <c r="R18" s="37">
        <v>5</v>
      </c>
      <c r="S18" s="37">
        <v>5</v>
      </c>
      <c r="T18" s="37">
        <v>5</v>
      </c>
      <c r="U18" s="59" t="s">
        <v>48</v>
      </c>
      <c r="V18" s="93"/>
      <c r="W18" s="93"/>
      <c r="X18" s="93"/>
      <c r="Y18" s="93"/>
      <c r="Z18" s="93"/>
      <c r="AA18" s="93"/>
      <c r="AB18" s="93"/>
      <c r="AC18" s="93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1:38" ht="56.25" customHeight="1">
      <c r="A19" s="91"/>
      <c r="B19" s="10" t="s">
        <v>6</v>
      </c>
      <c r="C19" s="10" t="s">
        <v>130</v>
      </c>
      <c r="D19" s="12">
        <v>0.1</v>
      </c>
      <c r="E19" s="75">
        <v>10</v>
      </c>
      <c r="F19" s="75">
        <v>5</v>
      </c>
      <c r="G19" s="75">
        <v>5</v>
      </c>
      <c r="H19" s="75">
        <v>10</v>
      </c>
      <c r="I19" s="75">
        <v>5</v>
      </c>
      <c r="J19" s="75">
        <v>0</v>
      </c>
      <c r="K19" s="75">
        <v>10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10</v>
      </c>
      <c r="R19" s="75">
        <v>0</v>
      </c>
      <c r="S19" s="75">
        <v>0</v>
      </c>
      <c r="T19" s="75">
        <v>0</v>
      </c>
      <c r="U19" s="59" t="s">
        <v>196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1:38" ht="41.25" customHeight="1">
      <c r="A20" s="91"/>
      <c r="B20" s="5" t="s">
        <v>131</v>
      </c>
      <c r="C20" s="47" t="s">
        <v>169</v>
      </c>
      <c r="D20" s="8">
        <v>0.1</v>
      </c>
      <c r="E20" s="37">
        <v>1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1</v>
      </c>
      <c r="M20" s="37">
        <v>1</v>
      </c>
      <c r="N20" s="37">
        <v>1</v>
      </c>
      <c r="O20" s="37">
        <v>1</v>
      </c>
      <c r="P20" s="37">
        <v>1</v>
      </c>
      <c r="Q20" s="37">
        <v>1</v>
      </c>
      <c r="R20" s="37">
        <v>1</v>
      </c>
      <c r="S20" s="37">
        <v>1</v>
      </c>
      <c r="T20" s="37">
        <v>1</v>
      </c>
      <c r="U20" s="59" t="s">
        <v>48</v>
      </c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ht="54" customHeight="1">
      <c r="A21" s="91"/>
      <c r="B21" s="5" t="s">
        <v>132</v>
      </c>
      <c r="C21" s="5" t="s">
        <v>87</v>
      </c>
      <c r="D21" s="8">
        <v>0.1</v>
      </c>
      <c r="E21" s="37">
        <v>7</v>
      </c>
      <c r="F21" s="37">
        <v>7</v>
      </c>
      <c r="G21" s="37">
        <v>7</v>
      </c>
      <c r="H21" s="37">
        <v>7</v>
      </c>
      <c r="I21" s="37">
        <v>7</v>
      </c>
      <c r="J21" s="37">
        <v>7</v>
      </c>
      <c r="K21" s="37">
        <v>7</v>
      </c>
      <c r="L21" s="37">
        <v>7</v>
      </c>
      <c r="M21" s="37">
        <v>7</v>
      </c>
      <c r="N21" s="37">
        <v>7</v>
      </c>
      <c r="O21" s="37">
        <v>7</v>
      </c>
      <c r="P21" s="37">
        <v>4</v>
      </c>
      <c r="Q21" s="37">
        <v>7</v>
      </c>
      <c r="R21" s="37">
        <v>7</v>
      </c>
      <c r="S21" s="37">
        <v>4</v>
      </c>
      <c r="T21" s="37">
        <v>7</v>
      </c>
      <c r="U21" s="59" t="s">
        <v>48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>
      <c r="D22" s="3" t="s">
        <v>163</v>
      </c>
      <c r="E22" s="28">
        <f>E5+E6+E7+T8+E9+E11+E13+E14+E15+E16+E17+E18+E19+E20+E21</f>
        <v>77</v>
      </c>
      <c r="F22" s="28">
        <f t="shared" ref="F22:T22" si="0">F5+F6+F7+F8+F9+F11+F13+F14+F15+F16+F17+F18+F19+F20+F21</f>
        <v>74.5</v>
      </c>
      <c r="G22" s="28">
        <f t="shared" si="0"/>
        <v>72.5</v>
      </c>
      <c r="H22" s="28">
        <f t="shared" si="0"/>
        <v>83.5</v>
      </c>
      <c r="I22" s="28">
        <f t="shared" si="0"/>
        <v>73.5</v>
      </c>
      <c r="J22" s="28">
        <f t="shared" si="0"/>
        <v>65</v>
      </c>
      <c r="K22" s="28">
        <f t="shared" si="0"/>
        <v>66</v>
      </c>
      <c r="L22" s="28">
        <f t="shared" si="0"/>
        <v>73</v>
      </c>
      <c r="M22" s="28">
        <f t="shared" si="0"/>
        <v>59</v>
      </c>
      <c r="N22" s="28">
        <f t="shared" si="0"/>
        <v>70.5</v>
      </c>
      <c r="O22" s="28">
        <f t="shared" si="0"/>
        <v>67</v>
      </c>
      <c r="P22" s="28">
        <f t="shared" si="0"/>
        <v>50</v>
      </c>
      <c r="Q22" s="28">
        <f t="shared" si="0"/>
        <v>80</v>
      </c>
      <c r="R22" s="28">
        <f t="shared" si="0"/>
        <v>64.5</v>
      </c>
      <c r="S22" s="28">
        <f t="shared" si="0"/>
        <v>44</v>
      </c>
      <c r="T22" s="28">
        <f t="shared" si="0"/>
        <v>61.5</v>
      </c>
    </row>
    <row r="23" spans="1:38" ht="32.25" customHeight="1"/>
    <row r="24" spans="1:38" ht="12.75">
      <c r="A24" s="88" t="s">
        <v>56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30" spans="1:38" ht="75">
      <c r="A30" s="13" t="s">
        <v>157</v>
      </c>
    </row>
  </sheetData>
  <mergeCells count="35">
    <mergeCell ref="A1:U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2:A3"/>
    <mergeCell ref="B2:C2"/>
    <mergeCell ref="U2:U3"/>
    <mergeCell ref="V13:AA13"/>
    <mergeCell ref="A5:A8"/>
    <mergeCell ref="V18:AC18"/>
    <mergeCell ref="V16:AC16"/>
    <mergeCell ref="V11:AD11"/>
    <mergeCell ref="U15:AL15"/>
    <mergeCell ref="V17:AA17"/>
    <mergeCell ref="A24:S24"/>
    <mergeCell ref="N2:N3"/>
    <mergeCell ref="O2:O3"/>
    <mergeCell ref="P2:P3"/>
    <mergeCell ref="Q2:Q3"/>
    <mergeCell ref="R2:R3"/>
    <mergeCell ref="S2:S3"/>
    <mergeCell ref="A13:A21"/>
    <mergeCell ref="B16:B18"/>
    <mergeCell ref="A4:T4"/>
    <mergeCell ref="A10:T10"/>
    <mergeCell ref="A12:T12"/>
    <mergeCell ref="B7:B8"/>
    <mergeCell ref="D2:D3"/>
    <mergeCell ref="T2:T3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topLeftCell="B4" workbookViewId="0">
      <selection activeCell="F41" sqref="F41"/>
    </sheetView>
  </sheetViews>
  <sheetFormatPr defaultRowHeight="12.75"/>
  <cols>
    <col min="1" max="1" width="23.28515625" style="6" customWidth="1"/>
    <col min="2" max="2" width="41.140625" style="6" customWidth="1"/>
    <col min="3" max="3" width="22.28515625" style="6" customWidth="1"/>
    <col min="4" max="4" width="19.7109375" style="6" customWidth="1"/>
    <col min="5" max="6" width="9.140625" style="6"/>
    <col min="7" max="7" width="11.7109375" style="6" bestFit="1" customWidth="1"/>
    <col min="8" max="16384" width="9.140625" style="6"/>
  </cols>
  <sheetData>
    <row r="1" spans="1:8">
      <c r="A1" s="88" t="s">
        <v>0</v>
      </c>
      <c r="B1" s="88"/>
      <c r="C1" s="88"/>
      <c r="D1" s="88"/>
      <c r="E1" s="88"/>
      <c r="F1" s="88"/>
    </row>
    <row r="2" spans="1:8">
      <c r="A2" s="88" t="s">
        <v>192</v>
      </c>
      <c r="B2" s="88"/>
      <c r="C2" s="88"/>
      <c r="D2" s="88"/>
      <c r="E2" s="88"/>
      <c r="F2" s="88"/>
    </row>
    <row r="3" spans="1:8">
      <c r="A3" s="119" t="s">
        <v>138</v>
      </c>
      <c r="B3" s="118" t="s">
        <v>1</v>
      </c>
      <c r="C3" s="118"/>
      <c r="D3" s="119" t="s">
        <v>139</v>
      </c>
      <c r="E3" s="117" t="s">
        <v>30</v>
      </c>
      <c r="F3" s="117" t="s">
        <v>31</v>
      </c>
      <c r="G3" s="104" t="s">
        <v>47</v>
      </c>
    </row>
    <row r="4" spans="1:8" ht="55.5" customHeight="1">
      <c r="A4" s="119"/>
      <c r="B4" s="15" t="s">
        <v>7</v>
      </c>
      <c r="C4" s="16" t="s">
        <v>3</v>
      </c>
      <c r="D4" s="119"/>
      <c r="E4" s="117"/>
      <c r="F4" s="117"/>
      <c r="G4" s="104"/>
    </row>
    <row r="5" spans="1:8" ht="18.75" customHeight="1">
      <c r="A5" s="109" t="s">
        <v>8</v>
      </c>
      <c r="B5" s="109"/>
      <c r="C5" s="109"/>
      <c r="D5" s="109"/>
      <c r="E5" s="109"/>
      <c r="F5" s="109"/>
      <c r="G5" s="7"/>
    </row>
    <row r="6" spans="1:8">
      <c r="A6" s="118" t="s">
        <v>158</v>
      </c>
      <c r="B6" s="118" t="s">
        <v>140</v>
      </c>
      <c r="C6" s="16" t="s">
        <v>141</v>
      </c>
      <c r="D6" s="17" t="s">
        <v>108</v>
      </c>
      <c r="E6" s="40"/>
      <c r="F6" s="40"/>
      <c r="G6" s="107" t="s">
        <v>191</v>
      </c>
    </row>
    <row r="7" spans="1:8" ht="27.75" customHeight="1">
      <c r="A7" s="118"/>
      <c r="B7" s="118"/>
      <c r="C7" s="16" t="s">
        <v>142</v>
      </c>
      <c r="D7" s="17" t="s">
        <v>105</v>
      </c>
      <c r="E7" s="40">
        <v>10</v>
      </c>
      <c r="F7" s="40">
        <v>10</v>
      </c>
      <c r="G7" s="108"/>
    </row>
    <row r="8" spans="1:8" ht="25.5">
      <c r="A8" s="118"/>
      <c r="B8" s="16" t="s">
        <v>143</v>
      </c>
      <c r="C8" s="16" t="s">
        <v>144</v>
      </c>
      <c r="D8" s="17" t="s">
        <v>159</v>
      </c>
      <c r="E8" s="40">
        <v>15</v>
      </c>
      <c r="F8" s="40">
        <v>15</v>
      </c>
      <c r="G8" s="7" t="s">
        <v>110</v>
      </c>
    </row>
    <row r="9" spans="1:8" ht="51">
      <c r="A9" s="16" t="s">
        <v>145</v>
      </c>
      <c r="B9" s="2" t="s">
        <v>160</v>
      </c>
      <c r="C9" s="16" t="s">
        <v>144</v>
      </c>
      <c r="D9" s="17" t="s">
        <v>106</v>
      </c>
      <c r="E9" s="40">
        <v>7.5</v>
      </c>
      <c r="F9" s="40">
        <v>7.5</v>
      </c>
      <c r="G9" s="7" t="s">
        <v>109</v>
      </c>
    </row>
    <row r="10" spans="1:8" ht="15" customHeight="1">
      <c r="A10" s="110" t="s">
        <v>63</v>
      </c>
      <c r="B10" s="110" t="s">
        <v>64</v>
      </c>
      <c r="C10" s="18" t="s">
        <v>146</v>
      </c>
      <c r="D10" s="19">
        <v>0.1</v>
      </c>
      <c r="E10" s="51">
        <v>6</v>
      </c>
      <c r="F10" s="40">
        <v>7</v>
      </c>
      <c r="G10" s="105" t="s">
        <v>49</v>
      </c>
    </row>
    <row r="11" spans="1:8" s="20" customFormat="1" ht="42.75" customHeight="1">
      <c r="A11" s="111"/>
      <c r="B11" s="111"/>
      <c r="C11" s="38" t="s">
        <v>147</v>
      </c>
      <c r="D11" s="17">
        <v>0.2</v>
      </c>
      <c r="E11" s="41"/>
      <c r="F11" s="41"/>
      <c r="G11" s="105"/>
    </row>
    <row r="12" spans="1:8" ht="19.5" customHeight="1">
      <c r="A12" s="112" t="s">
        <v>4</v>
      </c>
      <c r="B12" s="113"/>
      <c r="C12" s="113"/>
      <c r="D12" s="113"/>
      <c r="E12" s="113"/>
      <c r="F12" s="114"/>
      <c r="G12" s="7"/>
    </row>
    <row r="13" spans="1:8" ht="11.25" customHeight="1">
      <c r="A13" s="110" t="s">
        <v>148</v>
      </c>
      <c r="B13" s="110" t="s">
        <v>149</v>
      </c>
      <c r="C13" s="16" t="s">
        <v>150</v>
      </c>
      <c r="D13" s="17">
        <v>0.1</v>
      </c>
      <c r="E13" s="7">
        <v>10</v>
      </c>
      <c r="F13" s="7">
        <v>10</v>
      </c>
      <c r="G13" s="106" t="s">
        <v>191</v>
      </c>
      <c r="H13" s="6" t="s">
        <v>197</v>
      </c>
    </row>
    <row r="14" spans="1:8">
      <c r="A14" s="115"/>
      <c r="B14" s="111"/>
      <c r="C14" s="16" t="s">
        <v>51</v>
      </c>
      <c r="D14" s="19">
        <v>0.3</v>
      </c>
      <c r="E14" s="40">
        <v>10</v>
      </c>
      <c r="F14" s="7">
        <v>10</v>
      </c>
      <c r="G14" s="106"/>
      <c r="H14" s="6" t="s">
        <v>198</v>
      </c>
    </row>
    <row r="15" spans="1:8" ht="11.25" customHeight="1">
      <c r="A15" s="115"/>
      <c r="B15" s="110" t="s">
        <v>151</v>
      </c>
      <c r="C15" s="16" t="s">
        <v>150</v>
      </c>
      <c r="D15" s="17">
        <v>0.05</v>
      </c>
      <c r="E15" s="7">
        <v>5</v>
      </c>
      <c r="F15" s="7">
        <v>5</v>
      </c>
      <c r="G15" s="106"/>
      <c r="H15" s="6" t="s">
        <v>199</v>
      </c>
    </row>
    <row r="16" spans="1:8">
      <c r="A16" s="115"/>
      <c r="B16" s="111"/>
      <c r="C16" s="16" t="s">
        <v>51</v>
      </c>
      <c r="D16" s="19">
        <v>0.2</v>
      </c>
      <c r="E16" s="7">
        <v>10</v>
      </c>
      <c r="F16" s="7">
        <v>5</v>
      </c>
      <c r="G16" s="106"/>
      <c r="H16" s="6" t="s">
        <v>200</v>
      </c>
    </row>
    <row r="17" spans="1:19" ht="25.5">
      <c r="A17" s="115"/>
      <c r="B17" s="56" t="s">
        <v>28</v>
      </c>
      <c r="C17" s="16" t="s">
        <v>29</v>
      </c>
      <c r="D17" s="17">
        <v>0.3</v>
      </c>
      <c r="E17" s="7">
        <v>0</v>
      </c>
      <c r="F17" s="7">
        <v>5</v>
      </c>
      <c r="G17" s="106"/>
      <c r="H17" s="6" t="s">
        <v>201</v>
      </c>
    </row>
    <row r="18" spans="1:19" ht="38.25">
      <c r="A18" s="115"/>
      <c r="B18" s="116" t="s">
        <v>182</v>
      </c>
      <c r="C18" s="16" t="s">
        <v>152</v>
      </c>
      <c r="D18" s="17">
        <v>0.05</v>
      </c>
      <c r="E18" s="40">
        <v>5</v>
      </c>
      <c r="F18" s="7">
        <v>5</v>
      </c>
      <c r="G18" s="106"/>
      <c r="H18" s="6" t="s">
        <v>202</v>
      </c>
    </row>
    <row r="19" spans="1:19">
      <c r="A19" s="111"/>
      <c r="B19" s="116"/>
      <c r="C19" s="16" t="s">
        <v>153</v>
      </c>
      <c r="D19" s="17">
        <v>0.1</v>
      </c>
      <c r="E19" s="58">
        <v>10</v>
      </c>
      <c r="F19" s="7">
        <v>5</v>
      </c>
      <c r="G19" s="106"/>
      <c r="H19" s="6" t="s">
        <v>203</v>
      </c>
    </row>
    <row r="20" spans="1:19">
      <c r="A20" s="112" t="s">
        <v>5</v>
      </c>
      <c r="B20" s="113"/>
      <c r="C20" s="113"/>
      <c r="D20" s="113"/>
      <c r="E20" s="113"/>
      <c r="F20" s="114"/>
      <c r="G20" s="7"/>
    </row>
    <row r="21" spans="1:19" ht="29.25" customHeight="1">
      <c r="A21" s="110" t="s">
        <v>52</v>
      </c>
      <c r="B21" s="18" t="s">
        <v>165</v>
      </c>
      <c r="C21" s="18" t="s">
        <v>154</v>
      </c>
      <c r="D21" s="17" t="s">
        <v>105</v>
      </c>
      <c r="E21" s="7">
        <v>10</v>
      </c>
      <c r="F21" s="7">
        <v>8</v>
      </c>
      <c r="G21" s="7" t="s">
        <v>53</v>
      </c>
    </row>
    <row r="22" spans="1:19" ht="25.5">
      <c r="A22" s="111"/>
      <c r="B22" s="16" t="s">
        <v>155</v>
      </c>
      <c r="C22" s="16" t="s">
        <v>156</v>
      </c>
      <c r="D22" s="17">
        <v>0.05</v>
      </c>
      <c r="E22" s="7">
        <v>5</v>
      </c>
      <c r="F22" s="40">
        <v>5</v>
      </c>
      <c r="G22" s="7" t="s">
        <v>111</v>
      </c>
    </row>
    <row r="23" spans="1:19">
      <c r="E23" s="6">
        <f>E6+E7+E9+E8+E10+E11+E13+E14+E15+E16+E17+E18+E19+E21+E22</f>
        <v>103.5</v>
      </c>
      <c r="F23" s="6">
        <f>F6+F7+F9+F8+F10+F11+F13+F14+F15+F16+F17+F18+F19+F21+F22</f>
        <v>97.5</v>
      </c>
    </row>
    <row r="24" spans="1:19">
      <c r="A24" s="88" t="s">
        <v>56</v>
      </c>
      <c r="B24" s="88"/>
      <c r="C24" s="88"/>
      <c r="D24" s="88"/>
      <c r="E24" s="88"/>
      <c r="F24" s="8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88"/>
      <c r="B25" s="88"/>
    </row>
    <row r="34" spans="1:1" ht="25.5">
      <c r="A34" s="14" t="s">
        <v>157</v>
      </c>
    </row>
  </sheetData>
  <mergeCells count="25">
    <mergeCell ref="A1:F1"/>
    <mergeCell ref="A2:F2"/>
    <mergeCell ref="E3:E4"/>
    <mergeCell ref="F3:F4"/>
    <mergeCell ref="B6:B7"/>
    <mergeCell ref="A6:A8"/>
    <mergeCell ref="A3:A4"/>
    <mergeCell ref="B3:C3"/>
    <mergeCell ref="D3:D4"/>
    <mergeCell ref="A25:B25"/>
    <mergeCell ref="A24:F24"/>
    <mergeCell ref="G3:G4"/>
    <mergeCell ref="G10:G11"/>
    <mergeCell ref="G13:G19"/>
    <mergeCell ref="G6:G7"/>
    <mergeCell ref="A5:F5"/>
    <mergeCell ref="A10:A11"/>
    <mergeCell ref="B10:B11"/>
    <mergeCell ref="A12:F12"/>
    <mergeCell ref="A13:A19"/>
    <mergeCell ref="B13:B14"/>
    <mergeCell ref="B15:B16"/>
    <mergeCell ref="B18:B19"/>
    <mergeCell ref="A20:F20"/>
    <mergeCell ref="A21:A22"/>
  </mergeCells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tabSelected="1" topLeftCell="A19" workbookViewId="0">
      <selection activeCell="M37" sqref="M37"/>
    </sheetView>
  </sheetViews>
  <sheetFormatPr defaultRowHeight="15"/>
  <sheetData>
    <row r="1" spans="1:19" ht="35.25">
      <c r="C1" s="23" t="s">
        <v>27</v>
      </c>
      <c r="D1" s="24" t="s">
        <v>10</v>
      </c>
      <c r="E1" s="24" t="s">
        <v>11</v>
      </c>
      <c r="F1" s="24" t="s">
        <v>12</v>
      </c>
      <c r="G1" s="24" t="s">
        <v>13</v>
      </c>
      <c r="H1" s="24" t="s">
        <v>14</v>
      </c>
      <c r="I1" s="24" t="s">
        <v>15</v>
      </c>
      <c r="J1" s="24" t="s">
        <v>16</v>
      </c>
      <c r="K1" s="24" t="s">
        <v>17</v>
      </c>
      <c r="L1" s="24" t="s">
        <v>18</v>
      </c>
      <c r="M1" s="24" t="s">
        <v>19</v>
      </c>
      <c r="N1" s="24" t="s">
        <v>20</v>
      </c>
      <c r="O1" s="24" t="s">
        <v>21</v>
      </c>
      <c r="P1" s="24" t="s">
        <v>22</v>
      </c>
      <c r="Q1" s="24" t="s">
        <v>23</v>
      </c>
      <c r="R1" s="24" t="s">
        <v>24</v>
      </c>
      <c r="S1" s="24" t="s">
        <v>25</v>
      </c>
    </row>
    <row r="2" spans="1:19" ht="15.75" thickBot="1">
      <c r="C2">
        <v>653</v>
      </c>
      <c r="D2">
        <v>468</v>
      </c>
      <c r="E2">
        <v>299</v>
      </c>
      <c r="F2">
        <v>797</v>
      </c>
      <c r="G2">
        <v>541</v>
      </c>
      <c r="H2">
        <v>489</v>
      </c>
      <c r="I2">
        <v>298</v>
      </c>
      <c r="J2">
        <v>442</v>
      </c>
      <c r="K2">
        <v>300</v>
      </c>
      <c r="L2">
        <v>651</v>
      </c>
      <c r="M2">
        <v>72</v>
      </c>
      <c r="N2">
        <v>80</v>
      </c>
      <c r="O2">
        <v>284</v>
      </c>
      <c r="P2">
        <v>353</v>
      </c>
      <c r="Q2">
        <v>274</v>
      </c>
      <c r="R2">
        <v>104</v>
      </c>
      <c r="S2">
        <v>44</v>
      </c>
    </row>
    <row r="3" spans="1:19" ht="150.75" thickBot="1">
      <c r="A3" s="25" t="s">
        <v>161</v>
      </c>
      <c r="B3" s="26">
        <v>0.15</v>
      </c>
    </row>
    <row r="4" spans="1:19" ht="165.75" thickBot="1">
      <c r="A4" s="25" t="s">
        <v>162</v>
      </c>
      <c r="B4" s="26">
        <v>0.1</v>
      </c>
      <c r="C4" s="27">
        <f>10/797*C2</f>
        <v>8.1932245922208278</v>
      </c>
      <c r="D4" s="27">
        <f t="shared" ref="D4:L4" si="0">10/797*D2</f>
        <v>5.8720200752823084</v>
      </c>
      <c r="E4" s="27">
        <f t="shared" si="0"/>
        <v>3.751568381430364</v>
      </c>
      <c r="F4" s="27">
        <f t="shared" si="0"/>
        <v>10</v>
      </c>
      <c r="G4" s="27">
        <f t="shared" si="0"/>
        <v>6.7879548306148054</v>
      </c>
      <c r="H4" s="27">
        <f t="shared" si="0"/>
        <v>6.1355081555834383</v>
      </c>
      <c r="I4" s="27">
        <f t="shared" si="0"/>
        <v>3.7390213299874531</v>
      </c>
      <c r="J4" s="27">
        <f t="shared" si="0"/>
        <v>5.5457967377666249</v>
      </c>
      <c r="K4" s="27">
        <f t="shared" si="0"/>
        <v>3.7641154328732749</v>
      </c>
      <c r="L4" s="27">
        <f t="shared" si="0"/>
        <v>8.168130489335006</v>
      </c>
      <c r="M4" s="27">
        <f>10/353*M2</f>
        <v>2.0396600566572238</v>
      </c>
      <c r="N4" s="27">
        <f t="shared" ref="N4:S4" si="1">10/353*N2</f>
        <v>2.2662889518413598</v>
      </c>
      <c r="O4" s="27">
        <f t="shared" si="1"/>
        <v>8.045325779036828</v>
      </c>
      <c r="P4" s="27">
        <f t="shared" si="1"/>
        <v>10</v>
      </c>
      <c r="Q4" s="27">
        <f t="shared" si="1"/>
        <v>7.762039660056657</v>
      </c>
      <c r="R4" s="27">
        <f t="shared" si="1"/>
        <v>2.9461756373937678</v>
      </c>
      <c r="S4" s="27">
        <f t="shared" si="1"/>
        <v>1.2464589235127479</v>
      </c>
    </row>
    <row r="5" spans="1:19">
      <c r="C5" s="120" t="s">
        <v>164</v>
      </c>
      <c r="D5" s="120"/>
      <c r="E5" s="120"/>
      <c r="F5" s="120"/>
      <c r="G5" s="120"/>
      <c r="H5" s="120"/>
      <c r="I5" s="120"/>
      <c r="J5" s="120"/>
      <c r="K5" s="120"/>
      <c r="L5" s="120"/>
    </row>
    <row r="6" spans="1:19">
      <c r="C6">
        <v>20</v>
      </c>
      <c r="F6">
        <v>10</v>
      </c>
      <c r="G6">
        <v>20</v>
      </c>
      <c r="H6">
        <v>10</v>
      </c>
      <c r="L6">
        <v>20</v>
      </c>
    </row>
    <row r="7" spans="1:19">
      <c r="C7">
        <v>20</v>
      </c>
      <c r="F7">
        <v>10</v>
      </c>
      <c r="G7">
        <v>10</v>
      </c>
      <c r="L7">
        <v>20</v>
      </c>
    </row>
    <row r="8" spans="1:19">
      <c r="F8">
        <v>20</v>
      </c>
      <c r="G8">
        <v>10</v>
      </c>
      <c r="L8">
        <v>20</v>
      </c>
    </row>
    <row r="9" spans="1:19">
      <c r="F9">
        <v>20</v>
      </c>
    </row>
    <row r="10" spans="1:19">
      <c r="F10">
        <v>20</v>
      </c>
    </row>
    <row r="11" spans="1:19">
      <c r="F11">
        <v>20</v>
      </c>
    </row>
    <row r="12" spans="1:19">
      <c r="F12">
        <v>20</v>
      </c>
    </row>
    <row r="13" spans="1:19">
      <c r="F13">
        <v>20</v>
      </c>
    </row>
    <row r="14" spans="1:19">
      <c r="C14">
        <f>SUM(C6:C13)</f>
        <v>40</v>
      </c>
      <c r="F14">
        <f>SUM(F6:F13)</f>
        <v>140</v>
      </c>
      <c r="G14">
        <f>SUM(G6:G13)</f>
        <v>40</v>
      </c>
      <c r="H14">
        <f>SUM(H6:H13)</f>
        <v>10</v>
      </c>
      <c r="L14">
        <f>SUM(L6:L13)</f>
        <v>60</v>
      </c>
    </row>
    <row r="16" spans="1:19" ht="15.75" thickBot="1">
      <c r="C16" s="29">
        <f>15/140*C14</f>
        <v>4.2857142857142856</v>
      </c>
      <c r="D16" s="29">
        <f t="shared" ref="D16:L16" si="2">15/140*D14</f>
        <v>0</v>
      </c>
      <c r="E16" s="29">
        <f t="shared" si="2"/>
        <v>0</v>
      </c>
      <c r="F16" s="29">
        <f t="shared" si="2"/>
        <v>15</v>
      </c>
      <c r="G16" s="29">
        <f t="shared" si="2"/>
        <v>4.2857142857142856</v>
      </c>
      <c r="H16" s="29">
        <f t="shared" si="2"/>
        <v>1.0714285714285714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6.4285714285714279</v>
      </c>
    </row>
    <row r="17" spans="2:21" ht="83.25" customHeight="1">
      <c r="C17" s="23" t="s">
        <v>27</v>
      </c>
      <c r="D17" s="24" t="s">
        <v>10</v>
      </c>
      <c r="E17" s="24" t="s">
        <v>11</v>
      </c>
      <c r="F17" s="24" t="s">
        <v>12</v>
      </c>
      <c r="G17" s="24" t="s">
        <v>13</v>
      </c>
      <c r="H17" s="24" t="s">
        <v>14</v>
      </c>
      <c r="I17" s="24" t="s">
        <v>15</v>
      </c>
      <c r="J17" s="24" t="s">
        <v>16</v>
      </c>
      <c r="K17" s="24" t="s">
        <v>17</v>
      </c>
      <c r="L17" s="24" t="s">
        <v>18</v>
      </c>
    </row>
    <row r="19" spans="2:21">
      <c r="B19" s="66"/>
      <c r="C19" s="66"/>
      <c r="D19" s="66"/>
      <c r="E19" s="83" t="s">
        <v>27</v>
      </c>
      <c r="F19" s="83" t="s">
        <v>10</v>
      </c>
      <c r="G19" s="83" t="s">
        <v>11</v>
      </c>
      <c r="H19" s="83" t="s">
        <v>12</v>
      </c>
      <c r="I19" s="83" t="s">
        <v>13</v>
      </c>
      <c r="J19" s="83" t="s">
        <v>14</v>
      </c>
      <c r="K19" s="83" t="s">
        <v>15</v>
      </c>
      <c r="L19" s="83" t="s">
        <v>16</v>
      </c>
      <c r="M19" s="83" t="s">
        <v>17</v>
      </c>
      <c r="N19" s="83" t="s">
        <v>18</v>
      </c>
      <c r="O19" s="83" t="s">
        <v>19</v>
      </c>
      <c r="P19" s="83" t="s">
        <v>20</v>
      </c>
      <c r="Q19" s="83" t="s">
        <v>21</v>
      </c>
      <c r="R19" s="83" t="s">
        <v>22</v>
      </c>
      <c r="S19" s="83" t="s">
        <v>23</v>
      </c>
      <c r="T19" s="83" t="s">
        <v>24</v>
      </c>
      <c r="U19" s="83" t="s">
        <v>25</v>
      </c>
    </row>
    <row r="20" spans="2:21" ht="78.75" customHeight="1">
      <c r="B20" s="66"/>
      <c r="C20" s="66"/>
      <c r="D20" s="66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2:21" ht="73.5">
      <c r="B21" s="63" t="s">
        <v>102</v>
      </c>
      <c r="C21" s="32" t="s">
        <v>103</v>
      </c>
      <c r="D21" s="8">
        <v>0.2</v>
      </c>
      <c r="E21" s="54">
        <v>12</v>
      </c>
      <c r="F21" s="54">
        <v>9</v>
      </c>
      <c r="G21" s="54">
        <v>9</v>
      </c>
      <c r="H21" s="54">
        <v>12</v>
      </c>
      <c r="I21" s="54">
        <v>12</v>
      </c>
      <c r="J21" s="54">
        <v>8</v>
      </c>
      <c r="K21" s="54">
        <v>8</v>
      </c>
      <c r="L21" s="54">
        <v>9</v>
      </c>
      <c r="M21" s="54">
        <v>9</v>
      </c>
      <c r="N21" s="54">
        <v>13</v>
      </c>
      <c r="O21" s="54">
        <v>8</v>
      </c>
      <c r="P21" s="54">
        <v>8</v>
      </c>
      <c r="Q21" s="54">
        <v>12</v>
      </c>
      <c r="R21" s="54">
        <v>12</v>
      </c>
      <c r="S21" s="54">
        <v>13</v>
      </c>
      <c r="T21" s="54">
        <v>8</v>
      </c>
      <c r="U21" s="54">
        <v>8</v>
      </c>
    </row>
    <row r="22" spans="2:21">
      <c r="B22" s="67" t="s">
        <v>188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2:21">
      <c r="B23" s="66"/>
      <c r="C23" s="67" t="s">
        <v>173</v>
      </c>
      <c r="D23" s="66">
        <v>8</v>
      </c>
      <c r="E23" s="66">
        <v>8</v>
      </c>
      <c r="F23" s="66">
        <v>8</v>
      </c>
      <c r="G23" s="66">
        <v>8</v>
      </c>
      <c r="H23" s="66">
        <v>8</v>
      </c>
      <c r="I23" s="66">
        <v>8</v>
      </c>
      <c r="J23" s="66">
        <v>8</v>
      </c>
      <c r="K23" s="66">
        <v>8</v>
      </c>
      <c r="L23" s="66">
        <v>8</v>
      </c>
      <c r="M23" s="66">
        <v>8</v>
      </c>
      <c r="N23" s="66">
        <v>8</v>
      </c>
      <c r="O23" s="66">
        <v>8</v>
      </c>
      <c r="P23" s="66">
        <v>8</v>
      </c>
      <c r="Q23" s="66">
        <v>8</v>
      </c>
      <c r="R23" s="66">
        <v>8</v>
      </c>
      <c r="S23" s="66">
        <v>8</v>
      </c>
      <c r="T23" s="66">
        <v>8</v>
      </c>
      <c r="U23" s="66">
        <v>8</v>
      </c>
    </row>
    <row r="24" spans="2:21">
      <c r="B24" s="66"/>
      <c r="C24" s="67" t="s">
        <v>183</v>
      </c>
      <c r="D24" s="66">
        <v>6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2:21">
      <c r="B25" s="66"/>
      <c r="C25" s="66" t="s">
        <v>184</v>
      </c>
      <c r="D25" s="66">
        <v>2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2</v>
      </c>
      <c r="O25" s="66">
        <v>0</v>
      </c>
      <c r="P25" s="66">
        <v>0</v>
      </c>
      <c r="Q25" s="66">
        <v>0</v>
      </c>
      <c r="R25" s="66">
        <v>0</v>
      </c>
      <c r="S25" s="66">
        <v>2</v>
      </c>
      <c r="T25" s="66">
        <v>0</v>
      </c>
      <c r="U25" s="66">
        <v>0</v>
      </c>
    </row>
    <row r="26" spans="2:21">
      <c r="B26" s="66"/>
      <c r="C26" s="66" t="s">
        <v>185</v>
      </c>
      <c r="D26" s="66">
        <v>2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</row>
    <row r="27" spans="2:21">
      <c r="B27" s="66"/>
      <c r="C27" s="66" t="s">
        <v>186</v>
      </c>
      <c r="D27" s="66">
        <v>2</v>
      </c>
      <c r="E27" s="66">
        <v>2</v>
      </c>
      <c r="F27" s="68">
        <v>1</v>
      </c>
      <c r="G27" s="66">
        <v>1</v>
      </c>
      <c r="H27" s="66">
        <v>2</v>
      </c>
      <c r="I27" s="66">
        <v>2</v>
      </c>
      <c r="J27" s="66">
        <v>0</v>
      </c>
      <c r="K27" s="66">
        <v>0</v>
      </c>
      <c r="L27" s="68">
        <v>1</v>
      </c>
      <c r="M27" s="68">
        <v>1</v>
      </c>
      <c r="N27" s="68">
        <v>1</v>
      </c>
      <c r="O27" s="66">
        <v>0</v>
      </c>
      <c r="P27" s="66">
        <v>0</v>
      </c>
      <c r="Q27" s="66">
        <v>2</v>
      </c>
      <c r="R27" s="66">
        <v>2</v>
      </c>
      <c r="S27" s="66">
        <v>1</v>
      </c>
      <c r="T27" s="66">
        <v>0</v>
      </c>
      <c r="U27" s="66">
        <v>0</v>
      </c>
    </row>
    <row r="28" spans="2:21">
      <c r="B28" s="66"/>
      <c r="C28" s="67" t="s">
        <v>187</v>
      </c>
      <c r="D28" s="66">
        <v>6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2:21">
      <c r="B29" s="66"/>
      <c r="C29" s="66" t="s">
        <v>184</v>
      </c>
      <c r="D29" s="66">
        <v>2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8">
        <v>2</v>
      </c>
      <c r="O29" s="66">
        <v>0</v>
      </c>
      <c r="P29" s="66">
        <v>0</v>
      </c>
      <c r="Q29" s="66">
        <v>0</v>
      </c>
      <c r="R29" s="66">
        <v>0</v>
      </c>
      <c r="S29" s="66">
        <v>2</v>
      </c>
      <c r="T29" s="66">
        <v>0</v>
      </c>
      <c r="U29" s="66">
        <v>0</v>
      </c>
    </row>
    <row r="30" spans="2:21">
      <c r="B30" s="66"/>
      <c r="C30" s="66" t="s">
        <v>185</v>
      </c>
      <c r="D30" s="66">
        <v>2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</row>
    <row r="31" spans="2:21">
      <c r="B31" s="66"/>
      <c r="C31" s="66" t="s">
        <v>186</v>
      </c>
      <c r="D31" s="66">
        <v>2</v>
      </c>
      <c r="E31" s="66">
        <v>2</v>
      </c>
      <c r="F31" s="66">
        <v>0</v>
      </c>
      <c r="G31" s="66">
        <v>0</v>
      </c>
      <c r="H31" s="66">
        <v>2</v>
      </c>
      <c r="I31" s="66">
        <v>2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2</v>
      </c>
      <c r="R31" s="66">
        <v>2</v>
      </c>
      <c r="S31" s="66">
        <v>0</v>
      </c>
      <c r="T31" s="66">
        <v>0</v>
      </c>
      <c r="U31" s="66">
        <v>0</v>
      </c>
    </row>
    <row r="32" spans="2:21">
      <c r="B32" s="66"/>
      <c r="C32" s="66"/>
      <c r="D32" s="66">
        <f t="shared" ref="D32:U32" si="3">SUM(D23:D31)</f>
        <v>32</v>
      </c>
      <c r="E32" s="66">
        <f t="shared" si="3"/>
        <v>12</v>
      </c>
      <c r="F32" s="66">
        <f t="shared" si="3"/>
        <v>9</v>
      </c>
      <c r="G32" s="66">
        <f t="shared" si="3"/>
        <v>9</v>
      </c>
      <c r="H32" s="66">
        <f t="shared" si="3"/>
        <v>12</v>
      </c>
      <c r="I32" s="66">
        <f t="shared" si="3"/>
        <v>12</v>
      </c>
      <c r="J32" s="66">
        <f t="shared" si="3"/>
        <v>8</v>
      </c>
      <c r="K32" s="66">
        <f t="shared" si="3"/>
        <v>8</v>
      </c>
      <c r="L32" s="66">
        <f t="shared" si="3"/>
        <v>9</v>
      </c>
      <c r="M32" s="66">
        <f t="shared" si="3"/>
        <v>9</v>
      </c>
      <c r="N32" s="66">
        <f t="shared" si="3"/>
        <v>13</v>
      </c>
      <c r="O32" s="66">
        <f t="shared" si="3"/>
        <v>8</v>
      </c>
      <c r="P32" s="66">
        <f t="shared" si="3"/>
        <v>8</v>
      </c>
      <c r="Q32" s="66">
        <f t="shared" si="3"/>
        <v>12</v>
      </c>
      <c r="R32" s="66">
        <f t="shared" si="3"/>
        <v>12</v>
      </c>
      <c r="S32" s="66">
        <f t="shared" si="3"/>
        <v>13</v>
      </c>
      <c r="T32" s="66">
        <f t="shared" si="3"/>
        <v>8</v>
      </c>
      <c r="U32" s="66">
        <f t="shared" si="3"/>
        <v>8</v>
      </c>
    </row>
  </sheetData>
  <mergeCells count="18">
    <mergeCell ref="T19:T20"/>
    <mergeCell ref="U19:U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C5:L5"/>
    <mergeCell ref="R19:R20"/>
    <mergeCell ref="S19:S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ОУ</vt:lpstr>
      <vt:lpstr>ДОУ</vt:lpstr>
      <vt:lpstr>дополнительное образование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2016-12-14T06:20:36Z</dcterms:modified>
</cp:coreProperties>
</file>